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x Week" sheetId="1" r:id="rId4"/>
  </sheets>
  <definedNames/>
  <calcPr/>
  <extLst>
    <ext uri="GoogleSheetsCustomDataVersion2">
      <go:sheetsCustomData xmlns:go="http://customooxmlschemas.google.com/" r:id="rId5" roundtripDataChecksum="xqRoZa6dEKrhYSwlWbNGID2q5EZyjcKDUINmpwbNFjc="/>
    </ext>
  </extLst>
</workbook>
</file>

<file path=xl/sharedStrings.xml><?xml version="1.0" encoding="utf-8"?>
<sst xmlns="http://schemas.openxmlformats.org/spreadsheetml/2006/main" count="266" uniqueCount="88">
  <si>
    <t>CLHM_M3</t>
  </si>
  <si>
    <t xml:space="preserve"> </t>
  </si>
  <si>
    <t>WEEK 1</t>
  </si>
  <si>
    <t>WEEK 2</t>
  </si>
  <si>
    <t>WEEK 3</t>
  </si>
  <si>
    <t>WEEK 4</t>
  </si>
  <si>
    <t>Day 1</t>
  </si>
  <si>
    <t xml:space="preserve">Niveau de Fatigue </t>
  </si>
  <si>
    <t>Sets x Reps</t>
  </si>
  <si>
    <t xml:space="preserve">Weight </t>
  </si>
  <si>
    <t>% Réussite</t>
  </si>
  <si>
    <t>sets</t>
  </si>
  <si>
    <t>reps</t>
  </si>
  <si>
    <t>fatigué</t>
  </si>
  <si>
    <t>normal</t>
  </si>
  <si>
    <t>en forme</t>
  </si>
  <si>
    <t>Enter your current maxes in the following row</t>
  </si>
  <si>
    <t>Warm-up: 2 rounds</t>
  </si>
  <si>
    <t>10 RDL Muscle Sn</t>
  </si>
  <si>
    <t>12 Rotator Cuff</t>
  </si>
  <si>
    <t>5 Box Jump</t>
  </si>
  <si>
    <t>Normal</t>
  </si>
  <si>
    <t>x5</t>
  </si>
  <si>
    <t>5 Tall Snatch</t>
  </si>
  <si>
    <t>12 LU Raises</t>
  </si>
  <si>
    <t>5 Drop Snatch</t>
  </si>
  <si>
    <t>x[1+1]</t>
  </si>
  <si>
    <t>Tempo Snatch Pull + Tempo Snatch + Snatch</t>
  </si>
  <si>
    <t>x2</t>
  </si>
  <si>
    <t>Snatch Pause Over Knee</t>
  </si>
  <si>
    <t>3</t>
  </si>
  <si>
    <t xml:space="preserve">Snatch </t>
  </si>
  <si>
    <t>Snatch Pull Pause over knee 5sec</t>
  </si>
  <si>
    <t>Snatch Pull</t>
  </si>
  <si>
    <t>2</t>
  </si>
  <si>
    <t>Back Squat</t>
  </si>
  <si>
    <t>x3</t>
  </si>
  <si>
    <t>4</t>
  </si>
  <si>
    <t xml:space="preserve">Clean &amp; Jerk </t>
  </si>
  <si>
    <t>Optionnel: Bloc Power Clean + Pushpress</t>
  </si>
  <si>
    <t>x[2+2]</t>
  </si>
  <si>
    <t>Day 2</t>
  </si>
  <si>
    <t>fatigue</t>
  </si>
  <si>
    <t xml:space="preserve">Clean </t>
  </si>
  <si>
    <t>6 Muscle Cl. + 4 ohp</t>
  </si>
  <si>
    <t xml:space="preserve">10 Good Morning </t>
  </si>
  <si>
    <t>Torokhty Drill</t>
  </si>
  <si>
    <t>x[1+1+1]</t>
  </si>
  <si>
    <t>5 Tall Clean</t>
  </si>
  <si>
    <t>10 ATG Split Squat</t>
  </si>
  <si>
    <t>Clean + Pushpress monter</t>
  </si>
  <si>
    <t xml:space="preserve">Jerk </t>
  </si>
  <si>
    <t>Clean Pause over knee + Jerk pause in Dip</t>
  </si>
  <si>
    <t>x[2+1]</t>
  </si>
  <si>
    <t>Clean Pull (pied plat dans extension)</t>
  </si>
  <si>
    <t xml:space="preserve">Back Squat </t>
  </si>
  <si>
    <t>Power Snatch Réception 1/4 squat + Overhead Squat pasue en bas</t>
  </si>
  <si>
    <t>Hang Snatch Pull</t>
  </si>
  <si>
    <t>x4</t>
  </si>
  <si>
    <t xml:space="preserve">Front Squat </t>
  </si>
  <si>
    <t>Day 3</t>
  </si>
  <si>
    <t>3min Rameur</t>
  </si>
  <si>
    <t>Sots Press Snatch</t>
  </si>
  <si>
    <t>Mob Cheville/Hanche</t>
  </si>
  <si>
    <t>Tall Snatch</t>
  </si>
  <si>
    <t>LU Raises</t>
  </si>
  <si>
    <t>Drop Snatch</t>
  </si>
  <si>
    <t>Snatch + Hang Snatch</t>
  </si>
  <si>
    <t>x1</t>
  </si>
  <si>
    <t>1</t>
  </si>
  <si>
    <t>Hang Snatch</t>
  </si>
  <si>
    <t>Hang Clean + Jerk</t>
  </si>
  <si>
    <t>Front Squat</t>
  </si>
  <si>
    <t>Compet Samedi Tramelan</t>
  </si>
  <si>
    <t>Compet Lausanne</t>
  </si>
  <si>
    <t>Renfo à Faire!!!</t>
  </si>
  <si>
    <t xml:space="preserve">RDL elevé sur disque </t>
  </si>
  <si>
    <t>3x10</t>
  </si>
  <si>
    <t>Seal/Bentover Row</t>
  </si>
  <si>
    <t>Back Extension + Fentes</t>
  </si>
  <si>
    <t>3x[12+12]</t>
  </si>
  <si>
    <t>Pull-ups /ring rows</t>
  </si>
  <si>
    <t>DB Incline Press + LU raise</t>
  </si>
  <si>
    <t>3x[10+12]</t>
  </si>
  <si>
    <t>DB Curl + Tricep Extension</t>
  </si>
  <si>
    <t>Benchpress</t>
  </si>
  <si>
    <t xml:space="preserve">GHD + Gainage </t>
  </si>
  <si>
    <t>3x[12+1min]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</si>
</sst>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2.0"/>
      <color theme="1"/>
      <name val="Calibri"/>
      <scheme val="minor"/>
    </font>
    <font>
      <b/>
      <sz val="18.0"/>
      <color theme="1"/>
      <name val="Libre Baskerville"/>
    </font>
    <font/>
    <font>
      <sz val="12.0"/>
      <color theme="1"/>
      <name val="Libre Baskerville"/>
    </font>
    <font>
      <b/>
      <sz val="12.0"/>
      <color theme="1"/>
      <name val="Libre Baskerville"/>
    </font>
    <font>
      <b/>
      <sz val="14.0"/>
      <color theme="1"/>
      <name val="Libre Baskerville"/>
    </font>
    <font>
      <b/>
      <sz val="16.0"/>
      <color theme="1"/>
      <name val="Libre Baskerville"/>
    </font>
    <font>
      <sz val="14.0"/>
      <color theme="1"/>
      <name val="Libre Baskerville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7EDF4"/>
        <bgColor rgb="FFD7EDF4"/>
      </patternFill>
    </fill>
  </fills>
  <borders count="45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  <bottom/>
    </border>
    <border>
      <bottom/>
    </border>
    <border>
      <right/>
      <bottom/>
    </border>
    <border>
      <left/>
      <top/>
      <bottom/>
    </border>
    <border>
      <right/>
      <top/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/>
      <right/>
      <bottom/>
    </border>
    <border>
      <lef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2" fontId="5" numFmtId="0" xfId="0" applyAlignment="1" applyBorder="1" applyFont="1">
      <alignment horizontal="center" vertical="center"/>
    </xf>
    <xf borderId="9" fillId="0" fontId="2" numFmtId="0" xfId="0" applyBorder="1" applyFont="1"/>
    <xf borderId="4" fillId="2" fontId="1" numFmtId="0" xfId="0" applyAlignment="1" applyBorder="1" applyFont="1">
      <alignment horizontal="center" vertical="center"/>
    </xf>
    <xf borderId="4" fillId="2" fontId="3" numFmtId="164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2" fillId="2" fontId="4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16" fillId="2" fontId="3" numFmtId="0" xfId="0" applyAlignment="1" applyBorder="1" applyFont="1">
      <alignment horizontal="center" vertical="center"/>
    </xf>
    <xf borderId="15" fillId="2" fontId="3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20" fillId="2" fontId="4" numFmtId="0" xfId="0" applyAlignment="1" applyBorder="1" applyFont="1">
      <alignment horizontal="center" vertical="center"/>
    </xf>
    <xf borderId="21" fillId="0" fontId="2" numFmtId="0" xfId="0" applyBorder="1" applyFont="1"/>
    <xf borderId="22" fillId="2" fontId="5" numFmtId="0" xfId="0" applyAlignment="1" applyBorder="1" applyFont="1">
      <alignment horizontal="center" vertical="center"/>
    </xf>
    <xf borderId="23" fillId="2" fontId="5" numFmtId="0" xfId="0" applyAlignment="1" applyBorder="1" applyFont="1">
      <alignment horizontal="center" vertical="center"/>
    </xf>
    <xf borderId="15" fillId="2" fontId="5" numFmtId="0" xfId="0" applyAlignment="1" applyBorder="1" applyFont="1">
      <alignment horizontal="center" vertical="center"/>
    </xf>
    <xf borderId="24" fillId="0" fontId="2" numFmtId="0" xfId="0" applyBorder="1" applyFont="1"/>
    <xf borderId="25" fillId="2" fontId="3" numFmtId="0" xfId="0" applyAlignment="1" applyBorder="1" applyFont="1">
      <alignment horizontal="center" readingOrder="0" vertical="center"/>
    </xf>
    <xf borderId="26" fillId="2" fontId="7" numFmtId="0" xfId="0" applyAlignment="1" applyBorder="1" applyFont="1">
      <alignment horizontal="center" readingOrder="0" vertical="center"/>
    </xf>
    <xf borderId="27" fillId="2" fontId="3" numFmtId="0" xfId="0" applyAlignment="1" applyBorder="1" applyFont="1">
      <alignment horizontal="center" vertical="center"/>
    </xf>
    <xf borderId="28" fillId="0" fontId="2" numFmtId="0" xfId="0" applyBorder="1" applyFont="1"/>
    <xf borderId="4" fillId="2" fontId="3" numFmtId="1" xfId="0" applyAlignment="1" applyBorder="1" applyFont="1" applyNumberFormat="1">
      <alignment horizontal="center" vertical="center"/>
    </xf>
    <xf borderId="4" fillId="2" fontId="3" numFmtId="1" xfId="0" applyAlignment="1" applyBorder="1" applyFont="1" applyNumberFormat="1">
      <alignment vertical="center"/>
    </xf>
    <xf borderId="4" fillId="2" fontId="3" numFmtId="2" xfId="0" applyAlignment="1" applyBorder="1" applyFont="1" applyNumberFormat="1">
      <alignment horizontal="center" vertical="center"/>
    </xf>
    <xf borderId="4" fillId="2" fontId="3" numFmtId="49" xfId="0" applyAlignment="1" applyBorder="1" applyFont="1" applyNumberFormat="1">
      <alignment horizontal="center" vertical="center"/>
    </xf>
    <xf borderId="0" fillId="0" fontId="8" numFmtId="0" xfId="0" applyFont="1"/>
    <xf borderId="29" fillId="2" fontId="3" numFmtId="0" xfId="0" applyAlignment="1" applyBorder="1" applyFont="1">
      <alignment horizontal="center" vertical="center"/>
    </xf>
    <xf borderId="0" fillId="0" fontId="8" numFmtId="49" xfId="0" applyFont="1" applyNumberForma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20" fillId="2" fontId="5" numFmtId="0" xfId="0" applyAlignment="1" applyBorder="1" applyFont="1">
      <alignment horizontal="center" readingOrder="0" vertical="center"/>
    </xf>
    <xf borderId="4" fillId="2" fontId="3" numFmtId="0" xfId="0" applyAlignment="1" applyBorder="1" applyFont="1">
      <alignment horizontal="center" readingOrder="0" vertical="center"/>
    </xf>
    <xf borderId="0" fillId="0" fontId="8" numFmtId="49" xfId="0" applyAlignment="1" applyFont="1" applyNumberFormat="1">
      <alignment readingOrder="0"/>
    </xf>
    <xf borderId="0" fillId="0" fontId="8" numFmtId="0" xfId="0" applyAlignment="1" applyFont="1">
      <alignment readingOrder="0"/>
    </xf>
    <xf borderId="34" fillId="2" fontId="5" numFmtId="0" xfId="0" applyAlignment="1" applyBorder="1" applyFont="1">
      <alignment horizontal="center" vertical="center"/>
    </xf>
    <xf borderId="16" fillId="2" fontId="1" numFmtId="3" xfId="0" applyAlignment="1" applyBorder="1" applyFont="1" applyNumberFormat="1">
      <alignment horizontal="center" vertical="center"/>
    </xf>
    <xf borderId="35" fillId="2" fontId="3" numFmtId="0" xfId="0" applyAlignment="1" applyBorder="1" applyFont="1">
      <alignment horizontal="center" vertical="center"/>
    </xf>
    <xf borderId="36" fillId="2" fontId="3" numFmtId="0" xfId="0" applyAlignment="1" applyBorder="1" applyFont="1">
      <alignment horizontal="center" readingOrder="0" vertical="center"/>
    </xf>
    <xf borderId="37" fillId="0" fontId="2" numFmtId="0" xfId="0" applyBorder="1" applyFont="1"/>
    <xf borderId="38" fillId="0" fontId="2" numFmtId="0" xfId="0" applyBorder="1" applyFont="1"/>
    <xf borderId="4" fillId="2" fontId="4" numFmtId="0" xfId="0" applyAlignment="1" applyBorder="1" applyFont="1">
      <alignment horizontal="center" readingOrder="0" vertical="center"/>
    </xf>
    <xf borderId="39" fillId="2" fontId="1" numFmtId="0" xfId="0" applyAlignment="1" applyBorder="1" applyFont="1">
      <alignment horizontal="center" vertical="center"/>
    </xf>
    <xf borderId="40" fillId="2" fontId="1" numFmtId="0" xfId="0" applyAlignment="1" applyBorder="1" applyFont="1">
      <alignment horizontal="center" vertical="center"/>
    </xf>
    <xf borderId="26" fillId="2" fontId="7" numFmtId="0" xfId="0" applyAlignment="1" applyBorder="1" applyFont="1">
      <alignment horizontal="center" vertical="center"/>
    </xf>
    <xf borderId="16" fillId="2" fontId="1" numFmtId="0" xfId="0" applyAlignment="1" applyBorder="1" applyFont="1">
      <alignment horizontal="center" vertical="center"/>
    </xf>
    <xf borderId="41" fillId="2" fontId="3" numFmtId="0" xfId="0" applyAlignment="1" applyBorder="1" applyFont="1">
      <alignment horizontal="center" vertical="center"/>
    </xf>
    <xf borderId="20" fillId="2" fontId="5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readingOrder="0" vertical="center"/>
    </xf>
    <xf borderId="0" fillId="0" fontId="8" numFmtId="2" xfId="0" applyFont="1" applyNumberFormat="1"/>
    <xf borderId="1" fillId="2" fontId="3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42" fillId="0" fontId="2" numFmtId="0" xfId="0" applyBorder="1" applyFont="1"/>
    <xf borderId="22" fillId="2" fontId="6" numFmtId="0" xfId="0" applyAlignment="1" applyBorder="1" applyFont="1">
      <alignment horizontal="center" vertical="center"/>
    </xf>
    <xf borderId="43" fillId="2" fontId="7" numFmtId="0" xfId="0" applyAlignment="1" applyBorder="1" applyFont="1">
      <alignment horizontal="center" vertical="center"/>
    </xf>
    <xf borderId="44" fillId="0" fontId="2" numFmtId="0" xfId="0" applyBorder="1" applyFont="1"/>
    <xf borderId="4" fillId="2" fontId="7" numFmtId="0" xfId="0" applyAlignment="1" applyBorder="1" applyFont="1">
      <alignment horizontal="center" vertical="center"/>
    </xf>
    <xf borderId="8" fillId="2" fontId="7" numFmtId="0" xfId="0" applyAlignment="1" applyBorder="1" applyFont="1">
      <alignment horizontal="center" vertical="center"/>
    </xf>
    <xf borderId="36" fillId="2" fontId="7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center" vertical="center"/>
    </xf>
    <xf borderId="4" fillId="2" fontId="8" numFmtId="0" xfId="0" applyBorder="1" applyFont="1"/>
    <xf borderId="4" fillId="2" fontId="8" numFmtId="49" xfId="0" applyBorder="1" applyFont="1" applyNumberFormat="1"/>
    <xf borderId="4" fillId="2" fontId="8" numFmtId="2" xfId="0" applyBorder="1" applyFont="1" applyNumberFormat="1"/>
    <xf borderId="8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590550</xdr:colOff>
      <xdr:row>6</xdr:row>
      <xdr:rowOff>0</xdr:rowOff>
    </xdr:from>
    <xdr:ext cx="247650" cy="533400"/>
    <xdr:sp>
      <xdr:nvSpPr>
        <xdr:cNvPr id="3" name="Shape 3"/>
        <xdr:cNvSpPr/>
      </xdr:nvSpPr>
      <xdr:spPr>
        <a:xfrm>
          <a:off x="5226938" y="3518063"/>
          <a:ext cx="238125" cy="523875"/>
        </a:xfrm>
        <a:prstGeom prst="downArrow">
          <a:avLst>
            <a:gd fmla="val 50000" name="adj1"/>
            <a:gd fmla="val 50000" name="adj2"/>
          </a:avLst>
        </a:prstGeom>
        <a:solidFill>
          <a:schemeClr val="dk1"/>
        </a:solidFill>
        <a:ln cap="flat" cmpd="sng" w="12700">
          <a:solidFill>
            <a:srgbClr val="1C305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17.78"/>
    <col customWidth="1" min="3" max="3" width="8.78"/>
    <col customWidth="1" min="4" max="4" width="22.44"/>
    <col customWidth="1" min="5" max="6" width="27.11"/>
    <col customWidth="1" min="7" max="7" width="28.56"/>
    <col customWidth="1" min="8" max="9" width="10.11"/>
    <col customWidth="1" min="10" max="10" width="15.67"/>
    <col customWidth="1" min="11" max="11" width="11.44"/>
    <col customWidth="1" min="12" max="12" width="12.11"/>
    <col customWidth="1" hidden="1" min="13" max="13" width="7.33"/>
    <col customWidth="1" hidden="1" min="14" max="14" width="9.11"/>
    <col customWidth="1" hidden="1" min="15" max="15" width="8.78"/>
    <col customWidth="1" hidden="1" min="16" max="16" width="9.33"/>
    <col customWidth="1" hidden="1" min="17" max="17" width="13.11"/>
    <col customWidth="1" min="18" max="19" width="10.11"/>
    <col customWidth="1" min="20" max="20" width="15.67"/>
    <col customWidth="1" min="21" max="21" width="11.44"/>
    <col customWidth="1" min="22" max="22" width="14.67"/>
    <col customWidth="1" hidden="1" min="23" max="23" width="6.44"/>
    <col customWidth="1" hidden="1" min="24" max="24" width="8.33"/>
    <col customWidth="1" hidden="1" min="25" max="25" width="8.78"/>
    <col customWidth="1" hidden="1" min="26" max="26" width="9.33"/>
    <col customWidth="1" hidden="1" min="27" max="27" width="13.11"/>
    <col customWidth="1" min="28" max="30" width="30.56"/>
    <col customWidth="1" min="31" max="32" width="10.11"/>
    <col customWidth="1" min="33" max="33" width="15.67"/>
    <col customWidth="1" min="34" max="34" width="11.44"/>
    <col customWidth="1" min="35" max="35" width="14.67"/>
    <col customWidth="1" hidden="1" min="36" max="36" width="6.44"/>
    <col customWidth="1" hidden="1" min="37" max="37" width="11.11"/>
    <col customWidth="1" hidden="1" min="38" max="38" width="8.78"/>
    <col customWidth="1" hidden="1" min="39" max="39" width="9.33"/>
    <col customWidth="1" hidden="1" min="40" max="40" width="13.11"/>
    <col customWidth="1" min="41" max="42" width="10.11"/>
    <col customWidth="1" min="43" max="43" width="15.67"/>
    <col customWidth="1" min="44" max="44" width="11.44"/>
    <col customWidth="1" min="45" max="45" width="14.67"/>
    <col customWidth="1" hidden="1" min="46" max="46" width="6.44"/>
    <col customWidth="1" hidden="1" min="47" max="47" width="11.11"/>
    <col customWidth="1" hidden="1" min="48" max="48" width="8.78"/>
    <col customWidth="1" hidden="1" min="49" max="49" width="9.33"/>
    <col customWidth="1" hidden="1" min="50" max="50" width="13.11"/>
    <col customWidth="1" min="51" max="52" width="17.78"/>
  </cols>
  <sheetData>
    <row r="1" ht="27.0" customHeight="1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ht="27.0" customHeight="1">
      <c r="A2" s="6"/>
      <c r="B2" s="7"/>
      <c r="C2" s="8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 t="s">
        <v>1</v>
      </c>
      <c r="Q2" s="4"/>
      <c r="R2" s="4"/>
      <c r="S2" s="4"/>
      <c r="T2" s="4"/>
      <c r="U2" s="4"/>
      <c r="V2" s="4"/>
      <c r="AB2" s="4"/>
      <c r="AC2" s="4"/>
      <c r="AD2" s="4"/>
      <c r="AE2" s="4"/>
      <c r="AF2" s="4"/>
      <c r="AG2" s="4"/>
      <c r="AH2" s="4"/>
      <c r="AI2" s="4"/>
      <c r="AO2" s="4"/>
      <c r="AP2" s="4"/>
      <c r="AQ2" s="4"/>
      <c r="AR2" s="4"/>
      <c r="AS2" s="4"/>
      <c r="AY2" s="4"/>
      <c r="AZ2" s="4"/>
    </row>
    <row r="3" ht="27.0" customHeight="1">
      <c r="A3" s="9"/>
      <c r="B3" s="10"/>
      <c r="C3" s="11"/>
      <c r="D3" s="4"/>
      <c r="E3" s="4"/>
      <c r="F3" s="4"/>
      <c r="G3" s="4"/>
      <c r="H3" s="4"/>
      <c r="I3" s="5"/>
      <c r="J3" s="12">
        <f>DATE(2025, 10, 13)</f>
        <v>45943</v>
      </c>
      <c r="K3" s="12">
        <f>J3+6</f>
        <v>45949</v>
      </c>
      <c r="L3" s="12"/>
      <c r="M3" s="12"/>
      <c r="N3" s="12"/>
      <c r="O3" s="4"/>
      <c r="P3" s="4"/>
      <c r="Q3" s="12"/>
      <c r="R3" s="4"/>
      <c r="S3" s="5"/>
      <c r="T3" s="12">
        <f>K3+1</f>
        <v>45950</v>
      </c>
      <c r="U3" s="12">
        <f>T3+6</f>
        <v>45956</v>
      </c>
      <c r="V3" s="12"/>
      <c r="AB3" s="4"/>
      <c r="AC3" s="4"/>
      <c r="AD3" s="4"/>
      <c r="AE3" s="4"/>
      <c r="AF3" s="5"/>
      <c r="AG3" s="12">
        <f>U3+1</f>
        <v>45957</v>
      </c>
      <c r="AH3" s="12">
        <f>AG3+6</f>
        <v>45963</v>
      </c>
      <c r="AI3" s="12"/>
      <c r="AO3" s="4"/>
      <c r="AP3" s="5"/>
      <c r="AQ3" s="12">
        <f>AH3+1</f>
        <v>45964</v>
      </c>
      <c r="AR3" s="12">
        <f>AQ3+6</f>
        <v>45970</v>
      </c>
      <c r="AS3" s="12"/>
      <c r="AY3" s="4"/>
      <c r="AZ3" s="4"/>
    </row>
    <row r="4" ht="27.0" customHeight="1">
      <c r="A4" s="13"/>
      <c r="B4" s="13"/>
      <c r="C4" s="11"/>
      <c r="D4" s="4"/>
      <c r="E4" s="4"/>
      <c r="F4" s="4"/>
      <c r="G4" s="4"/>
      <c r="H4" s="14"/>
      <c r="I4" s="15"/>
      <c r="J4" s="16" t="s">
        <v>2</v>
      </c>
      <c r="K4" s="17"/>
      <c r="L4" s="18"/>
      <c r="M4" s="19"/>
      <c r="N4" s="5"/>
      <c r="O4" s="4"/>
      <c r="P4" s="4"/>
      <c r="Q4" s="20"/>
      <c r="R4" s="14"/>
      <c r="S4" s="15"/>
      <c r="T4" s="16" t="s">
        <v>3</v>
      </c>
      <c r="U4" s="17"/>
      <c r="V4" s="18"/>
      <c r="AB4" s="4"/>
      <c r="AC4" s="4"/>
      <c r="AD4" s="4"/>
      <c r="AE4" s="21"/>
      <c r="AF4" s="15"/>
      <c r="AG4" s="16" t="s">
        <v>4</v>
      </c>
      <c r="AH4" s="17"/>
      <c r="AI4" s="18"/>
      <c r="AO4" s="14"/>
      <c r="AP4" s="15"/>
      <c r="AQ4" s="16" t="s">
        <v>5</v>
      </c>
      <c r="AR4" s="17"/>
      <c r="AS4" s="18"/>
      <c r="AY4" s="22"/>
      <c r="AZ4" s="4"/>
    </row>
    <row r="5" ht="27.0" customHeight="1">
      <c r="A5" s="13"/>
      <c r="B5" s="13"/>
      <c r="C5" s="11"/>
      <c r="D5" s="4"/>
      <c r="E5" s="23" t="s">
        <v>6</v>
      </c>
      <c r="F5" s="24"/>
      <c r="G5" s="25"/>
      <c r="H5" s="26" t="s">
        <v>7</v>
      </c>
      <c r="I5" s="27"/>
      <c r="J5" s="28" t="s">
        <v>8</v>
      </c>
      <c r="K5" s="29" t="s">
        <v>9</v>
      </c>
      <c r="L5" s="28" t="s">
        <v>10</v>
      </c>
      <c r="M5" s="30" t="s">
        <v>11</v>
      </c>
      <c r="N5" s="13" t="s">
        <v>12</v>
      </c>
      <c r="O5" s="20" t="s">
        <v>13</v>
      </c>
      <c r="P5" s="20" t="s">
        <v>14</v>
      </c>
      <c r="Q5" s="13" t="s">
        <v>15</v>
      </c>
      <c r="R5" s="26" t="s">
        <v>7</v>
      </c>
      <c r="S5" s="27"/>
      <c r="T5" s="28" t="s">
        <v>8</v>
      </c>
      <c r="U5" s="29" t="s">
        <v>9</v>
      </c>
      <c r="V5" s="28" t="s">
        <v>10</v>
      </c>
      <c r="W5" s="13" t="s">
        <v>11</v>
      </c>
      <c r="X5" s="13" t="s">
        <v>12</v>
      </c>
      <c r="Y5" s="20" t="s">
        <v>13</v>
      </c>
      <c r="Z5" s="20" t="s">
        <v>14</v>
      </c>
      <c r="AA5" s="13" t="s">
        <v>15</v>
      </c>
      <c r="AB5" s="23" t="s">
        <v>6</v>
      </c>
      <c r="AC5" s="24"/>
      <c r="AD5" s="25"/>
      <c r="AE5" s="26" t="s">
        <v>7</v>
      </c>
      <c r="AF5" s="27"/>
      <c r="AG5" s="28" t="s">
        <v>8</v>
      </c>
      <c r="AH5" s="29" t="s">
        <v>9</v>
      </c>
      <c r="AI5" s="28" t="s">
        <v>10</v>
      </c>
      <c r="AJ5" s="13" t="s">
        <v>11</v>
      </c>
      <c r="AK5" s="13" t="s">
        <v>12</v>
      </c>
      <c r="AL5" s="20" t="s">
        <v>13</v>
      </c>
      <c r="AM5" s="20" t="s">
        <v>14</v>
      </c>
      <c r="AN5" s="13" t="s">
        <v>15</v>
      </c>
      <c r="AO5" s="26" t="s">
        <v>7</v>
      </c>
      <c r="AP5" s="27"/>
      <c r="AQ5" s="28" t="s">
        <v>8</v>
      </c>
      <c r="AR5" s="29" t="s">
        <v>9</v>
      </c>
      <c r="AS5" s="28" t="s">
        <v>10</v>
      </c>
      <c r="AT5" s="13" t="s">
        <v>11</v>
      </c>
      <c r="AU5" s="13" t="s">
        <v>12</v>
      </c>
      <c r="AV5" s="20" t="s">
        <v>13</v>
      </c>
      <c r="AW5" s="20" t="s">
        <v>14</v>
      </c>
      <c r="AX5" s="13" t="s">
        <v>15</v>
      </c>
      <c r="AY5" s="30"/>
      <c r="AZ5" s="13"/>
    </row>
    <row r="6" ht="27.0" customHeight="1">
      <c r="A6" s="9" t="s">
        <v>16</v>
      </c>
      <c r="B6" s="31"/>
      <c r="C6" s="10"/>
      <c r="D6" s="32" t="s">
        <v>17</v>
      </c>
      <c r="E6" s="33" t="s">
        <v>18</v>
      </c>
      <c r="F6" s="33" t="s">
        <v>19</v>
      </c>
      <c r="G6" s="33" t="s">
        <v>20</v>
      </c>
      <c r="H6" s="34" t="s">
        <v>21</v>
      </c>
      <c r="I6" s="35"/>
      <c r="J6" s="4"/>
      <c r="K6" s="36"/>
      <c r="L6" s="37"/>
      <c r="M6" s="38">
        <v>5.0</v>
      </c>
      <c r="N6" s="39" t="s">
        <v>22</v>
      </c>
      <c r="O6" s="40">
        <f>P6-0.08</f>
        <v>0.74</v>
      </c>
      <c r="P6" s="40">
        <v>0.82</v>
      </c>
      <c r="Q6" s="4">
        <f t="shared" ref="Q6:Q25" si="4">P6+0.04</f>
        <v>0.86</v>
      </c>
      <c r="R6" s="41" t="s">
        <v>21</v>
      </c>
      <c r="S6" s="35"/>
      <c r="T6" s="4"/>
      <c r="U6" s="36"/>
      <c r="V6" s="37"/>
      <c r="W6" s="42">
        <f t="shared" ref="W6:X6" si="1">M6</f>
        <v>5</v>
      </c>
      <c r="X6" s="42" t="str">
        <f t="shared" si="1"/>
        <v>x5</v>
      </c>
      <c r="Y6" s="40">
        <f t="shared" ref="Y6:Y25" si="6">O6+0.02</f>
        <v>0.76</v>
      </c>
      <c r="Z6" s="40">
        <f t="shared" ref="Z6:Z11" si="7">P6-0.02</f>
        <v>0.8</v>
      </c>
      <c r="AA6" s="40">
        <f t="shared" ref="AA6:AA11" si="8">Q6+0.02</f>
        <v>0.88</v>
      </c>
      <c r="AB6" s="33" t="s">
        <v>18</v>
      </c>
      <c r="AC6" s="33" t="s">
        <v>19</v>
      </c>
      <c r="AD6" s="33" t="s">
        <v>20</v>
      </c>
      <c r="AE6" s="41" t="s">
        <v>21</v>
      </c>
      <c r="AF6" s="35"/>
      <c r="AG6" s="4"/>
      <c r="AH6" s="36"/>
      <c r="AI6" s="37"/>
      <c r="AJ6" s="38">
        <v>5.0</v>
      </c>
      <c r="AK6" s="39" t="s">
        <v>22</v>
      </c>
      <c r="AL6" s="40">
        <f t="shared" ref="AL6:AN6" si="2">O6-0.07</f>
        <v>0.67</v>
      </c>
      <c r="AM6" s="40">
        <f t="shared" si="2"/>
        <v>0.75</v>
      </c>
      <c r="AN6" s="40">
        <f t="shared" si="2"/>
        <v>0.79</v>
      </c>
      <c r="AO6" s="41" t="s">
        <v>21</v>
      </c>
      <c r="AP6" s="35"/>
      <c r="AQ6" s="4"/>
      <c r="AR6" s="36"/>
      <c r="AS6" s="37"/>
      <c r="AT6" s="38">
        <v>5.0</v>
      </c>
      <c r="AU6" s="39" t="s">
        <v>22</v>
      </c>
      <c r="AV6" s="40">
        <f t="shared" ref="AV6:AX6" si="3">O6+0.05</f>
        <v>0.79</v>
      </c>
      <c r="AW6" s="40">
        <f t="shared" si="3"/>
        <v>0.87</v>
      </c>
      <c r="AX6" s="40">
        <f t="shared" si="3"/>
        <v>0.91</v>
      </c>
      <c r="AY6" s="4"/>
      <c r="AZ6" s="4"/>
    </row>
    <row r="7" ht="27.0" customHeight="1">
      <c r="A7" s="9"/>
      <c r="B7" s="31"/>
      <c r="C7" s="10"/>
      <c r="D7" s="43"/>
      <c r="E7" s="33" t="s">
        <v>23</v>
      </c>
      <c r="F7" s="33" t="s">
        <v>24</v>
      </c>
      <c r="G7" s="33" t="s">
        <v>25</v>
      </c>
      <c r="H7" s="44"/>
      <c r="I7" s="45"/>
      <c r="J7" s="4"/>
      <c r="K7" s="36"/>
      <c r="L7" s="37"/>
      <c r="M7" s="4">
        <v>4.0</v>
      </c>
      <c r="N7" s="4" t="s">
        <v>26</v>
      </c>
      <c r="O7" s="40">
        <v>0.85</v>
      </c>
      <c r="P7" s="40">
        <v>1.1</v>
      </c>
      <c r="Q7" s="4">
        <f t="shared" si="4"/>
        <v>1.14</v>
      </c>
      <c r="R7" s="46"/>
      <c r="S7" s="45"/>
      <c r="T7" s="4"/>
      <c r="U7" s="36"/>
      <c r="V7" s="37"/>
      <c r="W7" s="42">
        <f t="shared" ref="W7:X7" si="5">M7</f>
        <v>4</v>
      </c>
      <c r="X7" s="40" t="str">
        <f t="shared" si="5"/>
        <v>x[1+1]</v>
      </c>
      <c r="Y7" s="40">
        <f t="shared" si="6"/>
        <v>0.87</v>
      </c>
      <c r="Z7" s="40">
        <f t="shared" si="7"/>
        <v>1.08</v>
      </c>
      <c r="AA7" s="40">
        <f t="shared" si="8"/>
        <v>1.16</v>
      </c>
      <c r="AB7" s="33" t="s">
        <v>23</v>
      </c>
      <c r="AC7" s="33" t="s">
        <v>24</v>
      </c>
      <c r="AD7" s="33" t="s">
        <v>25</v>
      </c>
      <c r="AE7" s="46"/>
      <c r="AF7" s="45"/>
      <c r="AG7" s="4"/>
      <c r="AH7" s="36"/>
      <c r="AI7" s="37"/>
      <c r="AJ7" s="4">
        <v>4.0</v>
      </c>
      <c r="AK7" s="4" t="s">
        <v>26</v>
      </c>
      <c r="AL7" s="40">
        <f t="shared" ref="AL7:AN7" si="9">O7-0.07</f>
        <v>0.78</v>
      </c>
      <c r="AM7" s="40">
        <f t="shared" si="9"/>
        <v>1.03</v>
      </c>
      <c r="AN7" s="40">
        <f t="shared" si="9"/>
        <v>1.07</v>
      </c>
      <c r="AO7" s="46"/>
      <c r="AP7" s="45"/>
      <c r="AQ7" s="4"/>
      <c r="AR7" s="36"/>
      <c r="AS7" s="37"/>
      <c r="AT7" s="4">
        <v>4.0</v>
      </c>
      <c r="AU7" s="4" t="s">
        <v>26</v>
      </c>
      <c r="AV7" s="40">
        <f t="shared" ref="AV7:AX7" si="10">O7+0.05</f>
        <v>0.9</v>
      </c>
      <c r="AW7" s="40">
        <f t="shared" si="10"/>
        <v>1.15</v>
      </c>
      <c r="AX7" s="40">
        <f t="shared" si="10"/>
        <v>1.19</v>
      </c>
      <c r="AY7" s="4"/>
      <c r="AZ7" s="4"/>
    </row>
    <row r="8" ht="27.0" customHeight="1">
      <c r="A8" s="13"/>
      <c r="B8" s="13"/>
      <c r="C8" s="11"/>
      <c r="D8" s="4"/>
      <c r="E8" s="47" t="s">
        <v>27</v>
      </c>
      <c r="F8" s="31"/>
      <c r="G8" s="27"/>
      <c r="H8" s="4"/>
      <c r="I8" s="4"/>
      <c r="J8" s="4" t="str">
        <f t="shared" ref="J8:J11" si="13">IF(H$6="Fatigué", M8-1 &amp; N8, IF(H$6="Normal", M8 &amp; N8, IF(H$6="En Forme", M8+1 &amp; N8, "0")))</f>
        <v>4x2</v>
      </c>
      <c r="K8" s="36">
        <f t="shared" ref="K8:K9" si="14">IF(H$6="Fatigué", $C$9*O8, IF(H$6="Normal", $C$9*P8, IF(H$6="En Forme", $C$9*Q8, "0")))</f>
        <v>96</v>
      </c>
      <c r="L8" s="37"/>
      <c r="M8" s="4">
        <v>4.0</v>
      </c>
      <c r="N8" s="4" t="s">
        <v>28</v>
      </c>
      <c r="O8" s="40">
        <f t="shared" ref="O8:O11" si="15">P8-0.08</f>
        <v>0.72</v>
      </c>
      <c r="P8" s="48">
        <v>0.8</v>
      </c>
      <c r="Q8" s="4">
        <f t="shared" si="4"/>
        <v>0.84</v>
      </c>
      <c r="R8" s="4"/>
      <c r="S8" s="4"/>
      <c r="T8" s="4" t="str">
        <f t="shared" ref="T8:T11" si="16">IF(R$6="Fatigué", W8-1 &amp; X8, IF(R$6="Normal", W8 &amp; X8, IF(R$6="En Forme", W8+1 &amp; X8, "0")))</f>
        <v>4x2</v>
      </c>
      <c r="U8" s="36">
        <f t="shared" ref="U8:U9" si="17">IF(R$6="Fatigué", $C$9*Y8, IF(R$6="Normal", $C$9*Z8, IF(R$6="En Forme", $C$9*AA8, "0")))</f>
        <v>93.6</v>
      </c>
      <c r="V8" s="37"/>
      <c r="W8" s="42">
        <f t="shared" ref="W8:X8" si="11">M8</f>
        <v>4</v>
      </c>
      <c r="X8" s="40" t="str">
        <f t="shared" si="11"/>
        <v>x2</v>
      </c>
      <c r="Y8" s="40">
        <f t="shared" si="6"/>
        <v>0.74</v>
      </c>
      <c r="Z8" s="40">
        <f t="shared" si="7"/>
        <v>0.78</v>
      </c>
      <c r="AA8" s="40">
        <f t="shared" si="8"/>
        <v>0.86</v>
      </c>
      <c r="AB8" s="47" t="s">
        <v>29</v>
      </c>
      <c r="AC8" s="31"/>
      <c r="AD8" s="27"/>
      <c r="AE8" s="4"/>
      <c r="AF8" s="4"/>
      <c r="AG8" s="4" t="str">
        <f t="shared" ref="AG8:AG11" si="19">IF(AE$6="Fatigué", AJ8-1 &amp; AK8, IF(AE$6="Normal", AJ8 &amp; AK8, IF(AE$6="En Forme", AJ8+1 &amp; AK8, "0")))</f>
        <v>4x2</v>
      </c>
      <c r="AH8" s="36">
        <f t="shared" ref="AH8:AH9" si="20">IF(AE$6="Fatigué", $C$9*AL8, IF(AE$6="Normal", $C$9*AM8, IF(AE$6="En Forme", $C$9*AN8, "0")))</f>
        <v>96</v>
      </c>
      <c r="AI8" s="37"/>
      <c r="AJ8" s="42">
        <f t="shared" ref="AJ8:AK8" si="12">W8</f>
        <v>4</v>
      </c>
      <c r="AK8" s="40" t="str">
        <f t="shared" si="12"/>
        <v>x2</v>
      </c>
      <c r="AL8" s="40">
        <f t="shared" ref="AL8:AL11" si="21">AM8-0.07</f>
        <v>0.73</v>
      </c>
      <c r="AM8" s="40">
        <f>P8</f>
        <v>0.8</v>
      </c>
      <c r="AN8" s="40">
        <f t="shared" ref="AN8:AN11" si="22">AM8+0.03</f>
        <v>0.83</v>
      </c>
      <c r="AO8" s="4"/>
      <c r="AP8" s="4"/>
      <c r="AQ8" s="4" t="str">
        <f t="shared" ref="AQ8:AQ11" si="23">IF(AO$6="Fatigué", AT8-1 &amp; AU8, IF(AO$6="Normal", AT8 &amp; AU8, IF(AO$6="En Forme", AT8+1 &amp; AU8, "0")))</f>
        <v>3x2</v>
      </c>
      <c r="AR8" s="36">
        <f t="shared" ref="AR8:AR9" si="24">IF(AO$6="Fatigué", $C$9*AV8, IF(AO$6="Normal", $C$9*AW8, IF(AO$6="En Forme", $C$9*AX8, "0")))</f>
        <v>92.4</v>
      </c>
      <c r="AS8" s="37"/>
      <c r="AT8" s="49" t="s">
        <v>30</v>
      </c>
      <c r="AU8" s="40" t="s">
        <v>28</v>
      </c>
      <c r="AV8" s="40">
        <f t="shared" ref="AV8:AV11" si="25">AW8-0.07</f>
        <v>0.7</v>
      </c>
      <c r="AW8" s="50">
        <f>0.8-0.03</f>
        <v>0.77</v>
      </c>
      <c r="AX8" s="40">
        <f t="shared" ref="AX8:AX11" si="26">AW8+0.03</f>
        <v>0.8</v>
      </c>
      <c r="AY8" s="4"/>
      <c r="AZ8" s="4"/>
    </row>
    <row r="9" ht="27.0" customHeight="1">
      <c r="A9" s="29" t="s">
        <v>31</v>
      </c>
      <c r="B9" s="51"/>
      <c r="C9" s="52">
        <v>120.0</v>
      </c>
      <c r="D9" s="53"/>
      <c r="E9" s="47" t="s">
        <v>32</v>
      </c>
      <c r="F9" s="31"/>
      <c r="G9" s="27"/>
      <c r="H9" s="4"/>
      <c r="I9" s="4"/>
      <c r="J9" s="4" t="str">
        <f t="shared" si="13"/>
        <v>3x2</v>
      </c>
      <c r="K9" s="36">
        <f t="shared" si="14"/>
        <v>120</v>
      </c>
      <c r="L9" s="37"/>
      <c r="M9" s="4">
        <v>3.0</v>
      </c>
      <c r="N9" s="48" t="s">
        <v>28</v>
      </c>
      <c r="O9" s="40">
        <f t="shared" si="15"/>
        <v>0.92</v>
      </c>
      <c r="P9" s="48">
        <v>1.0</v>
      </c>
      <c r="Q9" s="4">
        <f t="shared" si="4"/>
        <v>1.04</v>
      </c>
      <c r="R9" s="4"/>
      <c r="S9" s="4"/>
      <c r="T9" s="4" t="str">
        <f t="shared" si="16"/>
        <v>3x2</v>
      </c>
      <c r="U9" s="36">
        <f t="shared" si="17"/>
        <v>117.6</v>
      </c>
      <c r="V9" s="37"/>
      <c r="W9" s="42">
        <f t="shared" ref="W9:X9" si="18">M9</f>
        <v>3</v>
      </c>
      <c r="X9" s="40" t="str">
        <f t="shared" si="18"/>
        <v>x2</v>
      </c>
      <c r="Y9" s="40">
        <f t="shared" si="6"/>
        <v>0.94</v>
      </c>
      <c r="Z9" s="40">
        <f t="shared" si="7"/>
        <v>0.98</v>
      </c>
      <c r="AA9" s="40">
        <f t="shared" si="8"/>
        <v>1.06</v>
      </c>
      <c r="AB9" s="47" t="s">
        <v>33</v>
      </c>
      <c r="AC9" s="31"/>
      <c r="AD9" s="27"/>
      <c r="AE9" s="4"/>
      <c r="AF9" s="4"/>
      <c r="AG9" s="4" t="str">
        <f t="shared" si="19"/>
        <v>3x2</v>
      </c>
      <c r="AH9" s="36">
        <f t="shared" si="20"/>
        <v>126</v>
      </c>
      <c r="AI9" s="37"/>
      <c r="AJ9" s="42" t="s">
        <v>30</v>
      </c>
      <c r="AK9" s="40" t="str">
        <f t="shared" ref="AK9:AK10" si="28">X9</f>
        <v>x2</v>
      </c>
      <c r="AL9" s="40">
        <f t="shared" si="21"/>
        <v>0.98</v>
      </c>
      <c r="AM9" s="50">
        <v>1.05</v>
      </c>
      <c r="AN9" s="40">
        <f t="shared" si="22"/>
        <v>1.08</v>
      </c>
      <c r="AO9" s="4"/>
      <c r="AP9" s="4"/>
      <c r="AQ9" s="4" t="str">
        <f t="shared" si="23"/>
        <v>2x2</v>
      </c>
      <c r="AR9" s="36">
        <f t="shared" si="24"/>
        <v>122.4</v>
      </c>
      <c r="AS9" s="37"/>
      <c r="AT9" s="49" t="s">
        <v>34</v>
      </c>
      <c r="AU9" s="40" t="s">
        <v>28</v>
      </c>
      <c r="AV9" s="40">
        <f t="shared" si="25"/>
        <v>0.95</v>
      </c>
      <c r="AW9" s="50">
        <v>1.02</v>
      </c>
      <c r="AX9" s="40">
        <f t="shared" si="26"/>
        <v>1.05</v>
      </c>
      <c r="AY9" s="4"/>
      <c r="AZ9" s="4"/>
    </row>
    <row r="10" ht="27.0" customHeight="1">
      <c r="A10" s="13"/>
      <c r="B10" s="13"/>
      <c r="C10" s="11"/>
      <c r="D10" s="4"/>
      <c r="E10" s="47" t="s">
        <v>35</v>
      </c>
      <c r="F10" s="31"/>
      <c r="G10" s="10"/>
      <c r="H10" s="4"/>
      <c r="I10" s="4"/>
      <c r="J10" s="4" t="str">
        <f t="shared" si="13"/>
        <v>4x3</v>
      </c>
      <c r="K10" s="36">
        <f>IF(H$6="Fatigué", $C$17*O10, IF(H$6="Normal", $C$17*P10, IF(H$6="En Forme", $C$17*Q10, "0")))</f>
        <v>164</v>
      </c>
      <c r="L10" s="37"/>
      <c r="M10" s="48">
        <v>4.0</v>
      </c>
      <c r="N10" s="48" t="s">
        <v>36</v>
      </c>
      <c r="O10" s="40">
        <f t="shared" si="15"/>
        <v>0.74</v>
      </c>
      <c r="P10" s="48">
        <v>0.82</v>
      </c>
      <c r="Q10" s="4">
        <f t="shared" si="4"/>
        <v>0.86</v>
      </c>
      <c r="R10" s="4"/>
      <c r="S10" s="4"/>
      <c r="T10" s="4" t="str">
        <f t="shared" si="16"/>
        <v>4x3</v>
      </c>
      <c r="U10" s="36">
        <f>IF(R$6="Fatigué", $C$17*Y10, IF(R$6="Normal", $C$17*Z10, IF(R$6="En Forme", $C$17*AA10, "0")))</f>
        <v>160</v>
      </c>
      <c r="V10" s="37"/>
      <c r="W10" s="42">
        <f t="shared" ref="W10:X10" si="27">M10</f>
        <v>4</v>
      </c>
      <c r="X10" s="40" t="str">
        <f t="shared" si="27"/>
        <v>x3</v>
      </c>
      <c r="Y10" s="40">
        <f t="shared" si="6"/>
        <v>0.76</v>
      </c>
      <c r="Z10" s="40">
        <f t="shared" si="7"/>
        <v>0.8</v>
      </c>
      <c r="AA10" s="40">
        <f t="shared" si="8"/>
        <v>0.88</v>
      </c>
      <c r="AB10" s="47" t="s">
        <v>35</v>
      </c>
      <c r="AC10" s="31"/>
      <c r="AD10" s="10"/>
      <c r="AE10" s="4"/>
      <c r="AF10" s="4"/>
      <c r="AG10" s="4" t="str">
        <f t="shared" si="19"/>
        <v>4x3</v>
      </c>
      <c r="AH10" s="36">
        <f>IF(AE$6="Fatigué", $C$17*AL10, IF(AE$6="Normal", $C$17*AM10, IF(AE$6="En Forme", $C$17*AN10, "0")))</f>
        <v>170</v>
      </c>
      <c r="AI10" s="37"/>
      <c r="AJ10" s="49" t="s">
        <v>37</v>
      </c>
      <c r="AK10" s="40" t="str">
        <f t="shared" si="28"/>
        <v>x3</v>
      </c>
      <c r="AL10" s="40">
        <f t="shared" si="21"/>
        <v>0.78</v>
      </c>
      <c r="AM10" s="50">
        <v>0.85</v>
      </c>
      <c r="AN10" s="40">
        <f t="shared" si="22"/>
        <v>0.88</v>
      </c>
      <c r="AO10" s="4"/>
      <c r="AP10" s="4"/>
      <c r="AQ10" s="4" t="str">
        <f t="shared" si="23"/>
        <v>3x3</v>
      </c>
      <c r="AR10" s="36">
        <f>IF(AO$6="Fatigué", $C$17*AV10, IF(AO$6="Normal", $C$17*AW10, IF(AO$6="En Forme", $C$17*AX10, "0")))</f>
        <v>164</v>
      </c>
      <c r="AS10" s="37"/>
      <c r="AT10" s="49" t="s">
        <v>30</v>
      </c>
      <c r="AU10" s="40" t="s">
        <v>36</v>
      </c>
      <c r="AV10" s="40">
        <f t="shared" si="25"/>
        <v>0.75</v>
      </c>
      <c r="AW10" s="50">
        <v>0.82</v>
      </c>
      <c r="AX10" s="40">
        <f t="shared" si="26"/>
        <v>0.85</v>
      </c>
      <c r="AY10" s="4"/>
      <c r="AZ10" s="4"/>
    </row>
    <row r="11" ht="27.0" customHeight="1">
      <c r="A11" s="29" t="s">
        <v>38</v>
      </c>
      <c r="B11" s="51"/>
      <c r="C11" s="11">
        <v>150.0</v>
      </c>
      <c r="D11" s="22"/>
      <c r="E11" s="54" t="s">
        <v>39</v>
      </c>
      <c r="F11" s="55"/>
      <c r="G11" s="56"/>
      <c r="H11" s="14"/>
      <c r="I11" s="14"/>
      <c r="J11" s="4" t="str">
        <f t="shared" si="13"/>
        <v>3x[2+2]</v>
      </c>
      <c r="K11" s="36">
        <f>IF(H$6="Fatigué", $C$11*O11, IF(H$6="Normal", $C$11*P11, IF(H$6="En Forme", $C$11*Q11, "0")))</f>
        <v>97.5</v>
      </c>
      <c r="L11" s="5"/>
      <c r="M11" s="5">
        <v>3.0</v>
      </c>
      <c r="N11" s="57" t="s">
        <v>40</v>
      </c>
      <c r="O11" s="40">
        <f t="shared" si="15"/>
        <v>0.57</v>
      </c>
      <c r="P11" s="48">
        <v>0.65</v>
      </c>
      <c r="Q11" s="4">
        <f t="shared" si="4"/>
        <v>0.69</v>
      </c>
      <c r="R11" s="4"/>
      <c r="S11" s="4"/>
      <c r="T11" s="4" t="str">
        <f t="shared" si="16"/>
        <v>3x[2+2]</v>
      </c>
      <c r="U11" s="36">
        <f>IF(R$6="Fatigué", $C$11*Y11, IF(R$6="Normal", $C$11*Z11, IF(R$6="En Forme", $C$11*AA11, "0")))</f>
        <v>94.5</v>
      </c>
      <c r="V11" s="5"/>
      <c r="W11" s="42">
        <f t="shared" ref="W11:X11" si="29">M11</f>
        <v>3</v>
      </c>
      <c r="X11" s="40" t="str">
        <f t="shared" si="29"/>
        <v>x[2+2]</v>
      </c>
      <c r="Y11" s="40">
        <f t="shared" si="6"/>
        <v>0.59</v>
      </c>
      <c r="Z11" s="40">
        <f t="shared" si="7"/>
        <v>0.63</v>
      </c>
      <c r="AA11" s="40">
        <f t="shared" si="8"/>
        <v>0.71</v>
      </c>
      <c r="AB11" s="54" t="s">
        <v>39</v>
      </c>
      <c r="AC11" s="55"/>
      <c r="AD11" s="56"/>
      <c r="AE11" s="4"/>
      <c r="AF11" s="4"/>
      <c r="AG11" s="4" t="str">
        <f t="shared" si="19"/>
        <v>3x[2+2]</v>
      </c>
      <c r="AH11" s="36">
        <f>IF(AE$6="Fatigué", $C$11*AL11, IF(AE$6="Normal", $C$11*AM11, IF(AE$6="En Forme", $C$11*AN11, "0")))</f>
        <v>97.5</v>
      </c>
      <c r="AI11" s="5"/>
      <c r="AJ11" s="5">
        <v>3.0</v>
      </c>
      <c r="AK11" s="57" t="s">
        <v>40</v>
      </c>
      <c r="AL11" s="40">
        <f t="shared" si="21"/>
        <v>0.58</v>
      </c>
      <c r="AM11" s="40">
        <f>P11</f>
        <v>0.65</v>
      </c>
      <c r="AN11" s="40">
        <f t="shared" si="22"/>
        <v>0.68</v>
      </c>
      <c r="AO11" s="4"/>
      <c r="AP11" s="4"/>
      <c r="AQ11" s="4" t="str">
        <f t="shared" si="23"/>
        <v>3x[2+2]</v>
      </c>
      <c r="AR11" s="36">
        <f>IF(AO$6="Fatigué", $C$11*AV11, IF(AO$6="Normal", $C$11*AW11, IF(AO$6="En Forme", $C$11*AX11, "0")))</f>
        <v>93</v>
      </c>
      <c r="AS11" s="5"/>
      <c r="AT11" s="42">
        <f t="shared" ref="AT11:AT14" si="33">AJ11</f>
        <v>3</v>
      </c>
      <c r="AU11" s="57" t="s">
        <v>40</v>
      </c>
      <c r="AV11" s="40">
        <f t="shared" si="25"/>
        <v>0.55</v>
      </c>
      <c r="AW11" s="50">
        <v>0.62</v>
      </c>
      <c r="AX11" s="40">
        <f t="shared" si="26"/>
        <v>0.65</v>
      </c>
      <c r="AY11" s="4"/>
      <c r="AZ11" s="4"/>
    </row>
    <row r="12" ht="27.0" customHeight="1">
      <c r="A12" s="13"/>
      <c r="B12" s="13"/>
      <c r="C12" s="58"/>
      <c r="D12" s="4"/>
      <c r="E12" s="23" t="s">
        <v>41</v>
      </c>
      <c r="F12" s="24"/>
      <c r="G12" s="25"/>
      <c r="H12" s="26" t="s">
        <v>7</v>
      </c>
      <c r="I12" s="27"/>
      <c r="J12" s="28" t="s">
        <v>8</v>
      </c>
      <c r="K12" s="29" t="s">
        <v>9</v>
      </c>
      <c r="L12" s="30"/>
      <c r="M12" s="30" t="s">
        <v>11</v>
      </c>
      <c r="N12" s="13" t="s">
        <v>12</v>
      </c>
      <c r="O12" s="40" t="s">
        <v>42</v>
      </c>
      <c r="P12" s="20" t="s">
        <v>14</v>
      </c>
      <c r="Q12" s="4" t="str">
        <f t="shared" si="4"/>
        <v>#VALUE!</v>
      </c>
      <c r="R12" s="16" t="s">
        <v>7</v>
      </c>
      <c r="S12" s="18"/>
      <c r="T12" s="28" t="s">
        <v>8</v>
      </c>
      <c r="U12" s="29" t="s">
        <v>9</v>
      </c>
      <c r="V12" s="30"/>
      <c r="W12" s="42" t="str">
        <f t="shared" ref="W12:X12" si="30">M12</f>
        <v>sets</v>
      </c>
      <c r="X12" s="40" t="str">
        <f t="shared" si="30"/>
        <v>reps</v>
      </c>
      <c r="Y12" s="40" t="str">
        <f t="shared" si="6"/>
        <v>#VALUE!</v>
      </c>
      <c r="Z12" s="40" t="str">
        <f t="shared" ref="Z12:AA12" si="31">P12+0.02</f>
        <v>#VALUE!</v>
      </c>
      <c r="AA12" s="40" t="str">
        <f t="shared" si="31"/>
        <v>#VALUE!</v>
      </c>
      <c r="AB12" s="23" t="s">
        <v>41</v>
      </c>
      <c r="AC12" s="24"/>
      <c r="AD12" s="25"/>
      <c r="AE12" s="16" t="s">
        <v>7</v>
      </c>
      <c r="AF12" s="18"/>
      <c r="AG12" s="28" t="s">
        <v>8</v>
      </c>
      <c r="AH12" s="29" t="s">
        <v>9</v>
      </c>
      <c r="AI12" s="30"/>
      <c r="AJ12" s="30" t="s">
        <v>11</v>
      </c>
      <c r="AK12" s="13" t="s">
        <v>12</v>
      </c>
      <c r="AL12" s="40" t="str">
        <f t="shared" ref="AL12:AN12" si="32">O12-0.07</f>
        <v>#VALUE!</v>
      </c>
      <c r="AM12" s="40" t="str">
        <f t="shared" si="32"/>
        <v>#VALUE!</v>
      </c>
      <c r="AN12" s="40" t="str">
        <f t="shared" si="32"/>
        <v>#VALUE!</v>
      </c>
      <c r="AO12" s="16" t="s">
        <v>7</v>
      </c>
      <c r="AP12" s="18"/>
      <c r="AQ12" s="28" t="s">
        <v>8</v>
      </c>
      <c r="AR12" s="29" t="s">
        <v>9</v>
      </c>
      <c r="AS12" s="30"/>
      <c r="AT12" s="42" t="str">
        <f t="shared" si="33"/>
        <v>sets</v>
      </c>
      <c r="AU12" s="13" t="s">
        <v>12</v>
      </c>
      <c r="AV12" s="40" t="e">
        <v>#VALUE!</v>
      </c>
      <c r="AW12" s="40" t="e">
        <v>#VALUE!</v>
      </c>
      <c r="AX12" s="40" t="e">
        <v>#VALUE!</v>
      </c>
      <c r="AY12" s="13"/>
      <c r="AZ12" s="13"/>
    </row>
    <row r="13" ht="27.0" customHeight="1">
      <c r="A13" s="29" t="s">
        <v>43</v>
      </c>
      <c r="B13" s="51"/>
      <c r="C13" s="59">
        <v>150.0</v>
      </c>
      <c r="D13" s="32" t="s">
        <v>17</v>
      </c>
      <c r="E13" s="33" t="s">
        <v>44</v>
      </c>
      <c r="F13" s="33" t="s">
        <v>45</v>
      </c>
      <c r="G13" s="60" t="s">
        <v>46</v>
      </c>
      <c r="H13" s="34" t="s">
        <v>21</v>
      </c>
      <c r="I13" s="35"/>
      <c r="J13" s="4"/>
      <c r="K13" s="36"/>
      <c r="L13" s="36"/>
      <c r="M13" s="4">
        <v>4.0</v>
      </c>
      <c r="N13" s="4" t="s">
        <v>47</v>
      </c>
      <c r="O13" s="40">
        <f t="shared" ref="O13:O18" si="37">P13-0.08</f>
        <v>0.77</v>
      </c>
      <c r="P13" s="4">
        <v>0.85</v>
      </c>
      <c r="Q13" s="4">
        <f t="shared" si="4"/>
        <v>0.89</v>
      </c>
      <c r="R13" s="41" t="s">
        <v>21</v>
      </c>
      <c r="S13" s="35"/>
      <c r="T13" s="4"/>
      <c r="U13" s="36"/>
      <c r="V13" s="36"/>
      <c r="W13" s="42">
        <f t="shared" ref="W13:X13" si="34">M13</f>
        <v>4</v>
      </c>
      <c r="X13" s="40" t="str">
        <f t="shared" si="34"/>
        <v>x[1+1+1]</v>
      </c>
      <c r="Y13" s="40">
        <f t="shared" si="6"/>
        <v>0.79</v>
      </c>
      <c r="Z13" s="40">
        <f t="shared" ref="Z13:AA13" si="35">P13+0.02</f>
        <v>0.87</v>
      </c>
      <c r="AA13" s="40">
        <f t="shared" si="35"/>
        <v>0.91</v>
      </c>
      <c r="AB13" s="33" t="s">
        <v>44</v>
      </c>
      <c r="AC13" s="33" t="s">
        <v>45</v>
      </c>
      <c r="AD13" s="60" t="s">
        <v>46</v>
      </c>
      <c r="AE13" s="41" t="s">
        <v>21</v>
      </c>
      <c r="AF13" s="35"/>
      <c r="AG13" s="4"/>
      <c r="AH13" s="36"/>
      <c r="AI13" s="36"/>
      <c r="AJ13" s="4">
        <v>4.0</v>
      </c>
      <c r="AK13" s="4" t="s">
        <v>47</v>
      </c>
      <c r="AL13" s="40">
        <f t="shared" ref="AL13:AN13" si="36">O13-0.07</f>
        <v>0.7</v>
      </c>
      <c r="AM13" s="40">
        <f t="shared" si="36"/>
        <v>0.78</v>
      </c>
      <c r="AN13" s="40">
        <f t="shared" si="36"/>
        <v>0.82</v>
      </c>
      <c r="AO13" s="41" t="s">
        <v>21</v>
      </c>
      <c r="AP13" s="35"/>
      <c r="AQ13" s="4"/>
      <c r="AR13" s="36"/>
      <c r="AS13" s="36"/>
      <c r="AT13" s="42">
        <f t="shared" si="33"/>
        <v>4</v>
      </c>
      <c r="AU13" s="4" t="s">
        <v>47</v>
      </c>
      <c r="AV13" s="40">
        <v>0.7</v>
      </c>
      <c r="AW13" s="40">
        <v>0.78</v>
      </c>
      <c r="AX13" s="40">
        <v>0.8200000000000001</v>
      </c>
      <c r="AY13" s="4"/>
      <c r="AZ13" s="36"/>
    </row>
    <row r="14" ht="27.0" customHeight="1">
      <c r="A14" s="13"/>
      <c r="B14" s="13"/>
      <c r="C14" s="58"/>
      <c r="D14" s="43"/>
      <c r="E14" s="33" t="s">
        <v>48</v>
      </c>
      <c r="F14" s="33" t="s">
        <v>49</v>
      </c>
      <c r="G14" s="33" t="s">
        <v>50</v>
      </c>
      <c r="H14" s="44"/>
      <c r="I14" s="45"/>
      <c r="J14" s="4"/>
      <c r="K14" s="36"/>
      <c r="L14" s="37"/>
      <c r="M14" s="4">
        <v>3.0</v>
      </c>
      <c r="N14" s="4" t="s">
        <v>28</v>
      </c>
      <c r="O14" s="40">
        <f t="shared" si="37"/>
        <v>0.7</v>
      </c>
      <c r="P14" s="4">
        <v>0.78</v>
      </c>
      <c r="Q14" s="4">
        <f t="shared" si="4"/>
        <v>0.82</v>
      </c>
      <c r="R14" s="46"/>
      <c r="S14" s="45"/>
      <c r="T14" s="4"/>
      <c r="U14" s="36"/>
      <c r="V14" s="37"/>
      <c r="W14" s="42">
        <f t="shared" ref="W14:X14" si="38">M14</f>
        <v>3</v>
      </c>
      <c r="X14" s="40" t="str">
        <f t="shared" si="38"/>
        <v>x2</v>
      </c>
      <c r="Y14" s="40">
        <f t="shared" si="6"/>
        <v>0.72</v>
      </c>
      <c r="Z14" s="40">
        <f t="shared" ref="Z14:AA14" si="39">P14+0.02</f>
        <v>0.8</v>
      </c>
      <c r="AA14" s="40">
        <f t="shared" si="39"/>
        <v>0.84</v>
      </c>
      <c r="AB14" s="33" t="s">
        <v>48</v>
      </c>
      <c r="AC14" s="33" t="s">
        <v>49</v>
      </c>
      <c r="AD14" s="33" t="s">
        <v>50</v>
      </c>
      <c r="AE14" s="46"/>
      <c r="AF14" s="45"/>
      <c r="AG14" s="4"/>
      <c r="AH14" s="36"/>
      <c r="AI14" s="37"/>
      <c r="AJ14" s="4">
        <v>3.0</v>
      </c>
      <c r="AK14" s="4" t="s">
        <v>28</v>
      </c>
      <c r="AL14" s="40">
        <f t="shared" ref="AL14:AN14" si="40">O14-0.07</f>
        <v>0.63</v>
      </c>
      <c r="AM14" s="40">
        <f t="shared" si="40"/>
        <v>0.71</v>
      </c>
      <c r="AN14" s="40">
        <f t="shared" si="40"/>
        <v>0.75</v>
      </c>
      <c r="AO14" s="46"/>
      <c r="AP14" s="45"/>
      <c r="AQ14" s="4"/>
      <c r="AR14" s="36"/>
      <c r="AS14" s="37"/>
      <c r="AT14" s="42">
        <f t="shared" si="33"/>
        <v>3</v>
      </c>
      <c r="AU14" s="4" t="s">
        <v>28</v>
      </c>
      <c r="AV14" s="40">
        <v>0.6300000000000001</v>
      </c>
      <c r="AW14" s="40">
        <v>0.71</v>
      </c>
      <c r="AX14" s="40">
        <v>0.75</v>
      </c>
      <c r="AY14" s="4"/>
      <c r="AZ14" s="36"/>
    </row>
    <row r="15" ht="27.0" customHeight="1">
      <c r="A15" s="29" t="s">
        <v>51</v>
      </c>
      <c r="B15" s="51"/>
      <c r="C15" s="59">
        <v>160.0</v>
      </c>
      <c r="D15" s="4"/>
      <c r="E15" s="47" t="s">
        <v>52</v>
      </c>
      <c r="F15" s="31"/>
      <c r="G15" s="10"/>
      <c r="H15" s="4"/>
      <c r="I15" s="4"/>
      <c r="J15" s="4" t="str">
        <f t="shared" ref="J15:J18" si="42">IF(H$13="Fatigué", M15-1 &amp; N15, IF(H$13="Normal", M15 &amp; N15, IF(H$13="En Forme", M15+1 &amp; N15, "0")))</f>
        <v>4x2</v>
      </c>
      <c r="K15" s="36">
        <f t="shared" ref="K15:K16" si="43">IF(H$13="Fatigué", $C$11*O15, IF(H$13="Normal", $C$11*P15, IF(H$13="En Forme", $C$11*Q15, "0")))</f>
        <v>120</v>
      </c>
      <c r="L15" s="37"/>
      <c r="M15" s="4">
        <v>4.0</v>
      </c>
      <c r="N15" s="48" t="s">
        <v>28</v>
      </c>
      <c r="O15" s="40">
        <f t="shared" si="37"/>
        <v>0.72</v>
      </c>
      <c r="P15" s="48">
        <v>0.8</v>
      </c>
      <c r="Q15" s="4">
        <f t="shared" si="4"/>
        <v>0.84</v>
      </c>
      <c r="R15" s="4"/>
      <c r="S15" s="4"/>
      <c r="T15" s="4" t="str">
        <f t="shared" ref="T15:T18" si="44">IF(R$13="Fatigué", W15-1 &amp; X15, IF(R$13="Normal", W15 &amp; X15, IF(R$13="En Forme", W15+1 &amp; X15, "0")))</f>
        <v>4x2</v>
      </c>
      <c r="U15" s="36">
        <f t="shared" ref="U15:U16" si="45">IF(R$13="Fatigué", $C$11*Y15, IF(R$13="Normal", $C$11*Z15, IF(R$13="En Forme", $C$11*AA15, "0")))</f>
        <v>112.5</v>
      </c>
      <c r="V15" s="37"/>
      <c r="W15" s="42">
        <f t="shared" ref="W15:X15" si="41">M15</f>
        <v>4</v>
      </c>
      <c r="X15" s="40" t="str">
        <f t="shared" si="41"/>
        <v>x2</v>
      </c>
      <c r="Y15" s="40">
        <f t="shared" si="6"/>
        <v>0.74</v>
      </c>
      <c r="Z15" s="40">
        <f t="shared" ref="Z15:Z18" si="47">P15-0.05</f>
        <v>0.75</v>
      </c>
      <c r="AA15" s="40">
        <f t="shared" ref="AA15:AA18" si="48">Q15+0.02</f>
        <v>0.86</v>
      </c>
      <c r="AB15" s="47" t="s">
        <v>52</v>
      </c>
      <c r="AC15" s="31"/>
      <c r="AD15" s="10"/>
      <c r="AE15" s="4"/>
      <c r="AF15" s="4"/>
      <c r="AG15" s="4" t="str">
        <f t="shared" ref="AG15:AG18" si="49">IF(AE$13="Fatigué", AJ15-1 &amp; AK15, IF(AE$13="Normal", AJ15 &amp; AK15, IF(AE$13="En Forme", AJ15+1 &amp; AK15, "0")))</f>
        <v>4x[2+1]</v>
      </c>
      <c r="AH15" s="36">
        <f t="shared" ref="AH15:AH16" si="50">IF(AE$13="Fatigué", $C$11*AL15, IF(AE$13="Normal", $C$11*AM15, IF(AE$13="En Forme", $C$11*AN15, "0")))</f>
        <v>126</v>
      </c>
      <c r="AI15" s="37"/>
      <c r="AJ15" s="42">
        <f>W15</f>
        <v>4</v>
      </c>
      <c r="AK15" s="50" t="s">
        <v>53</v>
      </c>
      <c r="AL15" s="40">
        <f t="shared" ref="AL15:AL25" si="51">O15-0.07</f>
        <v>0.65</v>
      </c>
      <c r="AM15" s="50">
        <v>0.84</v>
      </c>
      <c r="AN15" s="40">
        <f t="shared" ref="AN15:AN18" si="52">Q15-0.07</f>
        <v>0.77</v>
      </c>
      <c r="AO15" s="4"/>
      <c r="AP15" s="4"/>
      <c r="AQ15" s="4" t="str">
        <f t="shared" ref="AQ15:AQ18" si="53">IF(AO$13="Fatigué", AT15-1 &amp; AU15, IF(AO$13="Normal", AT15 &amp; AU15, IF(AO$13="En Forme", AT15+1 &amp; AU15, "0")))</f>
        <v>3x[2+1]</v>
      </c>
      <c r="AR15" s="36">
        <f t="shared" ref="AR15:AR16" si="54">IF(AO$13="Fatigué", $C$11*AV15, IF(AO$13="Normal", $C$11*AW15, IF(AO$13="En Forme", $C$11*AX15, "0")))</f>
        <v>115.5</v>
      </c>
      <c r="AS15" s="37"/>
      <c r="AT15" s="49" t="s">
        <v>30</v>
      </c>
      <c r="AU15" s="50" t="s">
        <v>53</v>
      </c>
      <c r="AV15" s="40">
        <f t="shared" ref="AV15:AV18" si="55">AW15-0.07</f>
        <v>0.7</v>
      </c>
      <c r="AW15" s="50">
        <v>0.77</v>
      </c>
      <c r="AX15" s="40">
        <f t="shared" ref="AX15:AX18" si="56">AW15+0.02</f>
        <v>0.79</v>
      </c>
      <c r="AY15" s="4"/>
      <c r="AZ15" s="36"/>
    </row>
    <row r="16" ht="27.0" customHeight="1">
      <c r="A16" s="13"/>
      <c r="B16" s="13"/>
      <c r="C16" s="58"/>
      <c r="D16" s="4"/>
      <c r="E16" s="47" t="s">
        <v>54</v>
      </c>
      <c r="F16" s="31"/>
      <c r="G16" s="10"/>
      <c r="H16" s="4"/>
      <c r="I16" s="4"/>
      <c r="J16" s="4" t="str">
        <f t="shared" si="42"/>
        <v>4x3</v>
      </c>
      <c r="K16" s="36">
        <f t="shared" si="43"/>
        <v>150</v>
      </c>
      <c r="L16" s="37"/>
      <c r="M16" s="48">
        <v>4.0</v>
      </c>
      <c r="N16" s="48" t="s">
        <v>36</v>
      </c>
      <c r="O16" s="40">
        <f t="shared" si="37"/>
        <v>0.92</v>
      </c>
      <c r="P16" s="48">
        <v>1.0</v>
      </c>
      <c r="Q16" s="4">
        <f t="shared" si="4"/>
        <v>1.04</v>
      </c>
      <c r="R16" s="4"/>
      <c r="S16" s="4"/>
      <c r="T16" s="4" t="str">
        <f t="shared" si="44"/>
        <v>4x3</v>
      </c>
      <c r="U16" s="36">
        <f t="shared" si="45"/>
        <v>142.5</v>
      </c>
      <c r="V16" s="37"/>
      <c r="W16" s="42">
        <f t="shared" ref="W16:X16" si="46">M16</f>
        <v>4</v>
      </c>
      <c r="X16" s="40" t="str">
        <f t="shared" si="46"/>
        <v>x3</v>
      </c>
      <c r="Y16" s="40">
        <f t="shared" si="6"/>
        <v>0.94</v>
      </c>
      <c r="Z16" s="40">
        <f t="shared" si="47"/>
        <v>0.95</v>
      </c>
      <c r="AA16" s="40">
        <f t="shared" si="48"/>
        <v>1.06</v>
      </c>
      <c r="AB16" s="47" t="s">
        <v>54</v>
      </c>
      <c r="AC16" s="31"/>
      <c r="AD16" s="10"/>
      <c r="AE16" s="4"/>
      <c r="AF16" s="4"/>
      <c r="AG16" s="4" t="str">
        <f t="shared" si="49"/>
        <v>3x2</v>
      </c>
      <c r="AH16" s="36">
        <f t="shared" si="50"/>
        <v>160.5</v>
      </c>
      <c r="AI16" s="37"/>
      <c r="AJ16" s="49" t="s">
        <v>30</v>
      </c>
      <c r="AK16" s="50" t="s">
        <v>28</v>
      </c>
      <c r="AL16" s="40">
        <f t="shared" si="51"/>
        <v>0.85</v>
      </c>
      <c r="AM16" s="50">
        <v>1.07</v>
      </c>
      <c r="AN16" s="40">
        <f t="shared" si="52"/>
        <v>0.97</v>
      </c>
      <c r="AO16" s="4"/>
      <c r="AP16" s="4"/>
      <c r="AQ16" s="4" t="str">
        <f t="shared" si="53"/>
        <v>2x2</v>
      </c>
      <c r="AR16" s="36">
        <f t="shared" si="54"/>
        <v>150</v>
      </c>
      <c r="AS16" s="37"/>
      <c r="AT16" s="49" t="s">
        <v>34</v>
      </c>
      <c r="AU16" s="50" t="s">
        <v>28</v>
      </c>
      <c r="AV16" s="40">
        <f t="shared" si="55"/>
        <v>0.93</v>
      </c>
      <c r="AW16" s="50">
        <v>1.0</v>
      </c>
      <c r="AX16" s="40">
        <f t="shared" si="56"/>
        <v>1.02</v>
      </c>
      <c r="AY16" s="4"/>
      <c r="AZ16" s="36"/>
    </row>
    <row r="17" ht="27.0" customHeight="1">
      <c r="A17" s="29" t="s">
        <v>55</v>
      </c>
      <c r="B17" s="51"/>
      <c r="C17" s="11">
        <v>200.0</v>
      </c>
      <c r="D17" s="53"/>
      <c r="E17" s="47" t="s">
        <v>56</v>
      </c>
      <c r="F17" s="31"/>
      <c r="G17" s="10"/>
      <c r="H17" s="4"/>
      <c r="I17" s="4"/>
      <c r="J17" s="4" t="str">
        <f t="shared" si="42"/>
        <v>3x[2+1]</v>
      </c>
      <c r="K17" s="36">
        <f t="shared" ref="K17:K18" si="58">IF(H$13="Fatigué", $C$9*O17, IF(H$13="Normal", $C$9*P17, IF(H$13="En Forme", $C$9*Q17, "0")))</f>
        <v>90</v>
      </c>
      <c r="L17" s="37"/>
      <c r="M17" s="48">
        <v>3.0</v>
      </c>
      <c r="N17" s="48" t="s">
        <v>53</v>
      </c>
      <c r="O17" s="40">
        <f t="shared" si="37"/>
        <v>0.67</v>
      </c>
      <c r="P17" s="48">
        <v>0.75</v>
      </c>
      <c r="Q17" s="4">
        <f t="shared" si="4"/>
        <v>0.79</v>
      </c>
      <c r="R17" s="4"/>
      <c r="S17" s="4"/>
      <c r="T17" s="4" t="str">
        <f t="shared" si="44"/>
        <v>3x[2+1]</v>
      </c>
      <c r="U17" s="36">
        <f t="shared" ref="U17:U18" si="59">IF(R$13="Fatigué", $C$9*Y17, IF(R$13="Normal", $C$9*Z17, IF(R$13="En Forme", $C$9*AA17, "0")))</f>
        <v>84</v>
      </c>
      <c r="V17" s="37"/>
      <c r="W17" s="42">
        <f t="shared" ref="W17:X17" si="57">M17</f>
        <v>3</v>
      </c>
      <c r="X17" s="40" t="str">
        <f t="shared" si="57"/>
        <v>x[2+1]</v>
      </c>
      <c r="Y17" s="40">
        <f t="shared" si="6"/>
        <v>0.69</v>
      </c>
      <c r="Z17" s="40">
        <f t="shared" si="47"/>
        <v>0.7</v>
      </c>
      <c r="AA17" s="40">
        <f t="shared" si="48"/>
        <v>0.81</v>
      </c>
      <c r="AB17" s="47" t="s">
        <v>56</v>
      </c>
      <c r="AC17" s="31"/>
      <c r="AD17" s="10"/>
      <c r="AE17" s="4"/>
      <c r="AF17" s="4"/>
      <c r="AG17" s="4" t="str">
        <f t="shared" si="49"/>
        <v>4x[1+1]</v>
      </c>
      <c r="AH17" s="36">
        <f t="shared" ref="AH17:AH18" si="61">IF(AE$13="Fatigué", $C$9*AL17, IF(AE$13="Normal", $C$9*AM17, IF(AE$13="En Forme", $C$9*AN17, "0")))</f>
        <v>96</v>
      </c>
      <c r="AI17" s="37"/>
      <c r="AJ17" s="49" t="s">
        <v>37</v>
      </c>
      <c r="AK17" s="50" t="s">
        <v>26</v>
      </c>
      <c r="AL17" s="40">
        <f t="shared" si="51"/>
        <v>0.6</v>
      </c>
      <c r="AM17" s="50">
        <v>0.8</v>
      </c>
      <c r="AN17" s="40">
        <f t="shared" si="52"/>
        <v>0.72</v>
      </c>
      <c r="AO17" s="4"/>
      <c r="AP17" s="4"/>
      <c r="AQ17" s="4" t="str">
        <f t="shared" si="53"/>
        <v>3x[1+1]</v>
      </c>
      <c r="AR17" s="36">
        <f t="shared" ref="AR17:AR18" si="62">IF(AO$13="Fatigué", $C$9*AV17, IF(AO$13="Normal", $C$9*AW17, IF(AO$13="En Forme", $C$9*AX17, "0")))</f>
        <v>87.6</v>
      </c>
      <c r="AS17" s="37"/>
      <c r="AT17" s="49" t="s">
        <v>30</v>
      </c>
      <c r="AU17" s="50" t="s">
        <v>26</v>
      </c>
      <c r="AV17" s="40">
        <f t="shared" si="55"/>
        <v>0.66</v>
      </c>
      <c r="AW17" s="50">
        <v>0.73</v>
      </c>
      <c r="AX17" s="40">
        <f t="shared" si="56"/>
        <v>0.75</v>
      </c>
      <c r="AY17" s="4"/>
      <c r="AZ17" s="36"/>
    </row>
    <row r="18" ht="27.0" customHeight="1">
      <c r="A18" s="13"/>
      <c r="B18" s="13"/>
      <c r="C18" s="58"/>
      <c r="D18" s="4"/>
      <c r="E18" s="47" t="s">
        <v>57</v>
      </c>
      <c r="F18" s="31"/>
      <c r="G18" s="10"/>
      <c r="H18" s="4"/>
      <c r="I18" s="4"/>
      <c r="J18" s="4" t="str">
        <f t="shared" si="42"/>
        <v>3x4</v>
      </c>
      <c r="K18" s="36">
        <f t="shared" si="58"/>
        <v>96</v>
      </c>
      <c r="L18" s="4"/>
      <c r="M18" s="4">
        <v>3.0</v>
      </c>
      <c r="N18" s="48" t="s">
        <v>58</v>
      </c>
      <c r="O18" s="40">
        <f t="shared" si="37"/>
        <v>0.72</v>
      </c>
      <c r="P18" s="48">
        <v>0.8</v>
      </c>
      <c r="Q18" s="4">
        <f t="shared" si="4"/>
        <v>0.84</v>
      </c>
      <c r="R18" s="4"/>
      <c r="S18" s="4"/>
      <c r="T18" s="4" t="str">
        <f t="shared" si="44"/>
        <v>3x4</v>
      </c>
      <c r="U18" s="36">
        <f t="shared" si="59"/>
        <v>90</v>
      </c>
      <c r="V18" s="4"/>
      <c r="W18" s="42">
        <f t="shared" ref="W18:X18" si="60">M18</f>
        <v>3</v>
      </c>
      <c r="X18" s="40" t="str">
        <f t="shared" si="60"/>
        <v>x4</v>
      </c>
      <c r="Y18" s="40">
        <f t="shared" si="6"/>
        <v>0.74</v>
      </c>
      <c r="Z18" s="40">
        <f t="shared" si="47"/>
        <v>0.75</v>
      </c>
      <c r="AA18" s="40">
        <f t="shared" si="48"/>
        <v>0.86</v>
      </c>
      <c r="AB18" s="47" t="s">
        <v>57</v>
      </c>
      <c r="AC18" s="31"/>
      <c r="AD18" s="10"/>
      <c r="AE18" s="14"/>
      <c r="AF18" s="14"/>
      <c r="AG18" s="4" t="str">
        <f t="shared" si="49"/>
        <v>3x3</v>
      </c>
      <c r="AH18" s="36">
        <f t="shared" si="61"/>
        <v>102</v>
      </c>
      <c r="AI18" s="4"/>
      <c r="AJ18" s="42" t="s">
        <v>30</v>
      </c>
      <c r="AK18" s="50" t="s">
        <v>36</v>
      </c>
      <c r="AL18" s="40">
        <f t="shared" si="51"/>
        <v>0.65</v>
      </c>
      <c r="AM18" s="50">
        <v>0.85</v>
      </c>
      <c r="AN18" s="40">
        <f t="shared" si="52"/>
        <v>0.77</v>
      </c>
      <c r="AO18" s="4"/>
      <c r="AP18" s="4"/>
      <c r="AQ18" s="4" t="str">
        <f t="shared" si="53"/>
        <v>2x3</v>
      </c>
      <c r="AR18" s="36">
        <f t="shared" si="62"/>
        <v>93.6</v>
      </c>
      <c r="AS18" s="4"/>
      <c r="AT18" s="49" t="s">
        <v>34</v>
      </c>
      <c r="AU18" s="50" t="s">
        <v>36</v>
      </c>
      <c r="AV18" s="40">
        <f t="shared" si="55"/>
        <v>0.71</v>
      </c>
      <c r="AW18" s="50">
        <v>0.78</v>
      </c>
      <c r="AX18" s="40">
        <f t="shared" si="56"/>
        <v>0.8</v>
      </c>
      <c r="AY18" s="4"/>
      <c r="AZ18" s="4"/>
    </row>
    <row r="19" ht="27.0" customHeight="1">
      <c r="A19" s="29" t="s">
        <v>59</v>
      </c>
      <c r="B19" s="51"/>
      <c r="C19" s="61">
        <v>160.0</v>
      </c>
      <c r="D19" s="53"/>
      <c r="E19" s="23" t="s">
        <v>60</v>
      </c>
      <c r="F19" s="24"/>
      <c r="G19" s="25"/>
      <c r="H19" s="16" t="s">
        <v>7</v>
      </c>
      <c r="I19" s="18"/>
      <c r="J19" s="28" t="s">
        <v>8</v>
      </c>
      <c r="K19" s="29" t="s">
        <v>9</v>
      </c>
      <c r="L19" s="30"/>
      <c r="M19" s="30" t="s">
        <v>11</v>
      </c>
      <c r="N19" s="13" t="s">
        <v>12</v>
      </c>
      <c r="O19" s="40" t="s">
        <v>42</v>
      </c>
      <c r="P19" s="20" t="s">
        <v>14</v>
      </c>
      <c r="Q19" s="4" t="str">
        <f t="shared" si="4"/>
        <v>#VALUE!</v>
      </c>
      <c r="R19" s="16" t="s">
        <v>7</v>
      </c>
      <c r="S19" s="18"/>
      <c r="T19" s="28" t="s">
        <v>8</v>
      </c>
      <c r="U19" s="29" t="s">
        <v>9</v>
      </c>
      <c r="V19" s="30"/>
      <c r="W19" s="42" t="str">
        <f t="shared" ref="W19:X19" si="63">M19</f>
        <v>sets</v>
      </c>
      <c r="X19" s="40" t="str">
        <f t="shared" si="63"/>
        <v>reps</v>
      </c>
      <c r="Y19" s="40" t="str">
        <f t="shared" si="6"/>
        <v>#VALUE!</v>
      </c>
      <c r="Z19" s="40" t="str">
        <f t="shared" ref="Z19:AA19" si="64">P19+0.02</f>
        <v>#VALUE!</v>
      </c>
      <c r="AA19" s="40" t="str">
        <f t="shared" si="64"/>
        <v>#VALUE!</v>
      </c>
      <c r="AB19" s="23" t="s">
        <v>60</v>
      </c>
      <c r="AC19" s="24"/>
      <c r="AD19" s="25"/>
      <c r="AE19" s="26" t="s">
        <v>7</v>
      </c>
      <c r="AF19" s="27"/>
      <c r="AG19" s="28" t="s">
        <v>8</v>
      </c>
      <c r="AH19" s="29" t="s">
        <v>9</v>
      </c>
      <c r="AI19" s="30"/>
      <c r="AJ19" s="30" t="s">
        <v>11</v>
      </c>
      <c r="AK19" s="13" t="s">
        <v>12</v>
      </c>
      <c r="AL19" s="40" t="str">
        <f t="shared" si="51"/>
        <v>#VALUE!</v>
      </c>
      <c r="AM19" s="40" t="str">
        <f t="shared" ref="AM19:AN19" si="65">P19-0.07</f>
        <v>#VALUE!</v>
      </c>
      <c r="AN19" s="40" t="str">
        <f t="shared" si="65"/>
        <v>#VALUE!</v>
      </c>
      <c r="AO19" s="16" t="s">
        <v>7</v>
      </c>
      <c r="AP19" s="18"/>
      <c r="AQ19" s="28" t="s">
        <v>8</v>
      </c>
      <c r="AR19" s="29" t="s">
        <v>9</v>
      </c>
      <c r="AS19" s="30"/>
      <c r="AT19" s="42" t="str">
        <f t="shared" ref="AT19:AT21" si="68">AJ19</f>
        <v>sets</v>
      </c>
      <c r="AU19" s="13" t="s">
        <v>12</v>
      </c>
      <c r="AV19" s="40" t="e">
        <v>#VALUE!</v>
      </c>
      <c r="AW19" s="40" t="e">
        <v>#VALUE!</v>
      </c>
      <c r="AX19" s="40" t="e">
        <v>#VALUE!</v>
      </c>
      <c r="AY19" s="13"/>
      <c r="AZ19" s="13"/>
    </row>
    <row r="20" ht="27.0" customHeight="1">
      <c r="A20" s="13"/>
      <c r="B20" s="13"/>
      <c r="C20" s="11"/>
      <c r="D20" s="32" t="s">
        <v>17</v>
      </c>
      <c r="E20" s="60" t="s">
        <v>61</v>
      </c>
      <c r="F20" s="60" t="s">
        <v>62</v>
      </c>
      <c r="G20" s="60" t="s">
        <v>63</v>
      </c>
      <c r="H20" s="34" t="s">
        <v>21</v>
      </c>
      <c r="I20" s="35"/>
      <c r="J20" s="4"/>
      <c r="K20" s="36"/>
      <c r="L20" s="36"/>
      <c r="M20" s="4">
        <v>2.0</v>
      </c>
      <c r="N20" s="4" t="s">
        <v>36</v>
      </c>
      <c r="O20" s="40">
        <f t="shared" ref="O20:O25" si="69">P20-0.08</f>
        <v>0.52</v>
      </c>
      <c r="P20" s="4">
        <v>0.6</v>
      </c>
      <c r="Q20" s="4">
        <f t="shared" si="4"/>
        <v>0.64</v>
      </c>
      <c r="R20" s="41" t="s">
        <v>21</v>
      </c>
      <c r="S20" s="35"/>
      <c r="T20" s="4"/>
      <c r="U20" s="36"/>
      <c r="V20" s="36"/>
      <c r="W20" s="42">
        <f t="shared" ref="W20:W21" si="70">M20</f>
        <v>2</v>
      </c>
      <c r="X20" s="40" t="str">
        <f t="shared" ref="X20:X25" si="71">$N20</f>
        <v>x3</v>
      </c>
      <c r="Y20" s="40">
        <f t="shared" si="6"/>
        <v>0.54</v>
      </c>
      <c r="Z20" s="40">
        <f t="shared" ref="Z20:AA20" si="66">P20+0.02</f>
        <v>0.62</v>
      </c>
      <c r="AA20" s="40">
        <f t="shared" si="66"/>
        <v>0.66</v>
      </c>
      <c r="AB20" s="60" t="s">
        <v>61</v>
      </c>
      <c r="AC20" s="60" t="s">
        <v>62</v>
      </c>
      <c r="AD20" s="60" t="s">
        <v>63</v>
      </c>
      <c r="AE20" s="41" t="s">
        <v>21</v>
      </c>
      <c r="AF20" s="35"/>
      <c r="AG20" s="4"/>
      <c r="AH20" s="36"/>
      <c r="AI20" s="36"/>
      <c r="AJ20" s="4">
        <v>2.0</v>
      </c>
      <c r="AK20" s="4" t="s">
        <v>36</v>
      </c>
      <c r="AL20" s="40">
        <f t="shared" si="51"/>
        <v>0.45</v>
      </c>
      <c r="AM20" s="40">
        <f t="shared" ref="AM20:AN20" si="67">P20-0.07</f>
        <v>0.53</v>
      </c>
      <c r="AN20" s="40">
        <f t="shared" si="67"/>
        <v>0.57</v>
      </c>
      <c r="AO20" s="41" t="s">
        <v>21</v>
      </c>
      <c r="AP20" s="35"/>
      <c r="AQ20" s="4"/>
      <c r="AR20" s="36"/>
      <c r="AS20" s="36"/>
      <c r="AT20" s="42">
        <f t="shared" si="68"/>
        <v>2</v>
      </c>
      <c r="AU20" s="4" t="s">
        <v>36</v>
      </c>
      <c r="AV20" s="40">
        <v>0.45</v>
      </c>
      <c r="AW20" s="40">
        <v>0.53</v>
      </c>
      <c r="AX20" s="40">
        <v>0.5700000000000001</v>
      </c>
      <c r="AY20" s="4"/>
      <c r="AZ20" s="4"/>
    </row>
    <row r="21" ht="27.0" customHeight="1">
      <c r="A21" s="13"/>
      <c r="B21" s="13"/>
      <c r="C21" s="11"/>
      <c r="D21" s="43"/>
      <c r="E21" s="60" t="s">
        <v>64</v>
      </c>
      <c r="F21" s="60" t="s">
        <v>65</v>
      </c>
      <c r="G21" s="60" t="s">
        <v>66</v>
      </c>
      <c r="H21" s="44"/>
      <c r="I21" s="45"/>
      <c r="J21" s="4"/>
      <c r="K21" s="36"/>
      <c r="L21" s="37"/>
      <c r="M21" s="4">
        <v>2.0</v>
      </c>
      <c r="N21" s="4" t="s">
        <v>28</v>
      </c>
      <c r="O21" s="40">
        <f t="shared" si="69"/>
        <v>0.77</v>
      </c>
      <c r="P21" s="4">
        <v>0.85</v>
      </c>
      <c r="Q21" s="4">
        <f t="shared" si="4"/>
        <v>0.89</v>
      </c>
      <c r="R21" s="46"/>
      <c r="S21" s="45"/>
      <c r="T21" s="4"/>
      <c r="U21" s="36"/>
      <c r="V21" s="37"/>
      <c r="W21" s="42">
        <f t="shared" si="70"/>
        <v>2</v>
      </c>
      <c r="X21" s="40" t="str">
        <f t="shared" si="71"/>
        <v>x2</v>
      </c>
      <c r="Y21" s="40">
        <f t="shared" si="6"/>
        <v>0.79</v>
      </c>
      <c r="Z21" s="40">
        <f t="shared" ref="Z21:AA21" si="72">P21+0.02</f>
        <v>0.87</v>
      </c>
      <c r="AA21" s="40">
        <f t="shared" si="72"/>
        <v>0.91</v>
      </c>
      <c r="AB21" s="60" t="s">
        <v>64</v>
      </c>
      <c r="AC21" s="60" t="s">
        <v>65</v>
      </c>
      <c r="AD21" s="60" t="s">
        <v>66</v>
      </c>
      <c r="AE21" s="46"/>
      <c r="AF21" s="45"/>
      <c r="AG21" s="4"/>
      <c r="AH21" s="36"/>
      <c r="AI21" s="37"/>
      <c r="AJ21" s="4">
        <v>2.0</v>
      </c>
      <c r="AK21" s="4" t="s">
        <v>28</v>
      </c>
      <c r="AL21" s="40">
        <f t="shared" si="51"/>
        <v>0.7</v>
      </c>
      <c r="AM21" s="40">
        <f t="shared" ref="AM21:AN21" si="73">P21-0.07</f>
        <v>0.78</v>
      </c>
      <c r="AN21" s="40">
        <f t="shared" si="73"/>
        <v>0.82</v>
      </c>
      <c r="AO21" s="46"/>
      <c r="AP21" s="45"/>
      <c r="AQ21" s="4"/>
      <c r="AR21" s="36"/>
      <c r="AS21" s="37"/>
      <c r="AT21" s="42">
        <f t="shared" si="68"/>
        <v>2</v>
      </c>
      <c r="AU21" s="4" t="s">
        <v>28</v>
      </c>
      <c r="AV21" s="40">
        <v>0.7</v>
      </c>
      <c r="AW21" s="40">
        <v>0.78</v>
      </c>
      <c r="AX21" s="40">
        <v>0.8200000000000001</v>
      </c>
      <c r="AY21" s="4"/>
      <c r="AZ21" s="4"/>
    </row>
    <row r="22" ht="27.0" customHeight="1">
      <c r="A22" s="13"/>
      <c r="B22" s="13"/>
      <c r="C22" s="11"/>
      <c r="D22" s="4"/>
      <c r="E22" s="47" t="s">
        <v>67</v>
      </c>
      <c r="F22" s="31"/>
      <c r="G22" s="27"/>
      <c r="H22" s="4"/>
      <c r="I22" s="4"/>
      <c r="J22" s="4" t="str">
        <f t="shared" ref="J22:J25" si="74">IF(H$20="Fatigué", M22-1 &amp; N22, IF(H$20="Normal", M22 &amp; N22, IF(H$20="En Forme", M22+1 &amp; N22, "0")))</f>
        <v>3x1</v>
      </c>
      <c r="K22" s="36">
        <f t="shared" ref="K22:K23" si="75">IF(H$20="Fatigué", $C$9*O22, IF(H$20="Normal", $C$9*P22, IF(H$20="En Forme", $C$9*Q22, "0")))</f>
        <v>98.4</v>
      </c>
      <c r="L22" s="37"/>
      <c r="M22" s="4">
        <v>3.0</v>
      </c>
      <c r="N22" s="48" t="s">
        <v>68</v>
      </c>
      <c r="O22" s="40">
        <f t="shared" si="69"/>
        <v>0.74</v>
      </c>
      <c r="P22" s="48">
        <v>0.82</v>
      </c>
      <c r="Q22" s="4">
        <f t="shared" si="4"/>
        <v>0.86</v>
      </c>
      <c r="R22" s="4"/>
      <c r="S22" s="4"/>
      <c r="T22" s="4" t="str">
        <f t="shared" ref="T22:T25" si="76">IF(R$20="Fatigué", W22-1 &amp; X22, IF(R$20="Normal", W22 &amp; X22, IF(R$20="En Forme", W22+1 &amp; X22, "0")))</f>
        <v>2x1</v>
      </c>
      <c r="U22" s="36">
        <f t="shared" ref="U22:U23" si="77">IF(R$20="Fatigué", $C$9*Y22, IF(R$20="Normal", $C$9*Z22, IF(R$20="En Forme", $C$9*AA22, "0")))</f>
        <v>78</v>
      </c>
      <c r="V22" s="37"/>
      <c r="W22" s="49" t="s">
        <v>34</v>
      </c>
      <c r="X22" s="40" t="str">
        <f t="shared" si="71"/>
        <v>x1</v>
      </c>
      <c r="Y22" s="40">
        <f t="shared" si="6"/>
        <v>0.76</v>
      </c>
      <c r="Z22" s="40">
        <f t="shared" ref="Z22:Z25" si="78">P22-0.17</f>
        <v>0.65</v>
      </c>
      <c r="AA22" s="40">
        <f t="shared" ref="AA22:AA25" si="79">Q22+0.02</f>
        <v>0.88</v>
      </c>
      <c r="AB22" s="47" t="s">
        <v>67</v>
      </c>
      <c r="AC22" s="31"/>
      <c r="AD22" s="27"/>
      <c r="AE22" s="4"/>
      <c r="AF22" s="4"/>
      <c r="AG22" s="4" t="str">
        <f t="shared" ref="AG22:AG25" si="80">IF(AE$20="Fatigué", AJ22-1 &amp; AK22, IF(AE$20="Normal", AJ22 &amp; AK22, IF(AE$20="En Forme", AJ22+1 &amp; AK22, "0")))</f>
        <v>2x1</v>
      </c>
      <c r="AH22" s="36">
        <f t="shared" ref="AH22:AH23" si="81">IF(AE$20="Fatigué", $C$9*AL22, IF(AE$20="Normal", $C$9*AM22, IF(AE$20="En Forme", $C$9*AN22, "0")))</f>
        <v>98.4</v>
      </c>
      <c r="AI22" s="37"/>
      <c r="AJ22" s="42" t="str">
        <f>W22</f>
        <v>2</v>
      </c>
      <c r="AK22" s="40" t="str">
        <f t="shared" ref="AK22:AK23" si="82">$N22</f>
        <v>x1</v>
      </c>
      <c r="AL22" s="40">
        <f t="shared" si="51"/>
        <v>0.67</v>
      </c>
      <c r="AM22" s="50">
        <v>0.82</v>
      </c>
      <c r="AN22" s="40">
        <f t="shared" ref="AN22:AN25" si="83">Q22-0.07</f>
        <v>0.79</v>
      </c>
      <c r="AO22" s="4"/>
      <c r="AP22" s="4"/>
      <c r="AQ22" s="4" t="str">
        <f t="shared" ref="AQ22:AQ25" si="84">IF(AO$20="Fatigué", AT22-1 &amp; AU22, IF(AO$20="Normal", AT22 &amp; AU22, IF(AO$20="En Forme", AT22+1 &amp; AU22, "0")))</f>
        <v>1x1</v>
      </c>
      <c r="AR22" s="36">
        <f t="shared" ref="AR22:AR23" si="85">IF(AO$20="Fatigué", $C$9*AV22, IF(AO$20="Normal", $C$9*AW22, IF(AO$20="En Forme", $C$9*AX22, "0")))</f>
        <v>78</v>
      </c>
      <c r="AS22" s="37"/>
      <c r="AT22" s="49" t="s">
        <v>69</v>
      </c>
      <c r="AU22" s="40" t="s">
        <v>68</v>
      </c>
      <c r="AV22" s="40">
        <f t="shared" ref="AV22:AV25" si="86">AW22-0.05</f>
        <v>0.6</v>
      </c>
      <c r="AW22" s="50">
        <v>0.65</v>
      </c>
      <c r="AX22" s="40">
        <f t="shared" ref="AX22:AX25" si="87">AW22+0.02</f>
        <v>0.67</v>
      </c>
      <c r="AY22" s="4"/>
      <c r="AZ22" s="4"/>
    </row>
    <row r="23" ht="27.0" customHeight="1">
      <c r="A23" s="13"/>
      <c r="B23" s="13"/>
      <c r="C23" s="11"/>
      <c r="D23" s="62"/>
      <c r="E23" s="47" t="s">
        <v>70</v>
      </c>
      <c r="F23" s="31"/>
      <c r="G23" s="10"/>
      <c r="H23" s="4"/>
      <c r="I23" s="4"/>
      <c r="J23" s="4" t="str">
        <f t="shared" si="74"/>
        <v>2x1</v>
      </c>
      <c r="K23" s="36">
        <f t="shared" si="75"/>
        <v>111.6</v>
      </c>
      <c r="L23" s="37"/>
      <c r="M23" s="4">
        <v>2.0</v>
      </c>
      <c r="N23" s="48" t="s">
        <v>68</v>
      </c>
      <c r="O23" s="40">
        <f t="shared" si="69"/>
        <v>0.85</v>
      </c>
      <c r="P23" s="48">
        <v>0.93</v>
      </c>
      <c r="Q23" s="4">
        <f t="shared" si="4"/>
        <v>0.97</v>
      </c>
      <c r="R23" s="4"/>
      <c r="S23" s="4"/>
      <c r="T23" s="4" t="str">
        <f t="shared" si="76"/>
        <v>1x1</v>
      </c>
      <c r="U23" s="36">
        <f t="shared" si="77"/>
        <v>91.2</v>
      </c>
      <c r="V23" s="37"/>
      <c r="W23" s="49" t="s">
        <v>69</v>
      </c>
      <c r="X23" s="40" t="str">
        <f t="shared" si="71"/>
        <v>x1</v>
      </c>
      <c r="Y23" s="40">
        <f t="shared" si="6"/>
        <v>0.87</v>
      </c>
      <c r="Z23" s="40">
        <f t="shared" si="78"/>
        <v>0.76</v>
      </c>
      <c r="AA23" s="40">
        <f t="shared" si="79"/>
        <v>0.99</v>
      </c>
      <c r="AB23" s="47" t="s">
        <v>70</v>
      </c>
      <c r="AC23" s="31"/>
      <c r="AD23" s="10"/>
      <c r="AE23" s="4"/>
      <c r="AF23" s="4"/>
      <c r="AG23" s="4" t="str">
        <f t="shared" si="80"/>
        <v>2x1</v>
      </c>
      <c r="AH23" s="36">
        <f t="shared" si="81"/>
        <v>114</v>
      </c>
      <c r="AI23" s="37"/>
      <c r="AJ23" s="49" t="s">
        <v>34</v>
      </c>
      <c r="AK23" s="40" t="str">
        <f t="shared" si="82"/>
        <v>x1</v>
      </c>
      <c r="AL23" s="40">
        <f t="shared" si="51"/>
        <v>0.78</v>
      </c>
      <c r="AM23" s="50">
        <v>0.95</v>
      </c>
      <c r="AN23" s="40">
        <f t="shared" si="83"/>
        <v>0.9</v>
      </c>
      <c r="AO23" s="4"/>
      <c r="AP23" s="4"/>
      <c r="AQ23" s="4" t="str">
        <f t="shared" si="84"/>
        <v>1x1</v>
      </c>
      <c r="AR23" s="36">
        <f t="shared" si="85"/>
        <v>84</v>
      </c>
      <c r="AS23" s="37"/>
      <c r="AT23" s="49" t="s">
        <v>69</v>
      </c>
      <c r="AU23" s="40" t="s">
        <v>68</v>
      </c>
      <c r="AV23" s="40">
        <f t="shared" si="86"/>
        <v>0.65</v>
      </c>
      <c r="AW23" s="50">
        <v>0.7</v>
      </c>
      <c r="AX23" s="40">
        <f t="shared" si="87"/>
        <v>0.72</v>
      </c>
      <c r="AY23" s="4"/>
      <c r="AZ23" s="4"/>
    </row>
    <row r="24" ht="27.0" customHeight="1">
      <c r="A24" s="13"/>
      <c r="B24" s="13"/>
      <c r="C24" s="11"/>
      <c r="D24" s="4"/>
      <c r="E24" s="47" t="s">
        <v>71</v>
      </c>
      <c r="F24" s="31"/>
      <c r="G24" s="10"/>
      <c r="H24" s="4"/>
      <c r="I24" s="4"/>
      <c r="J24" s="4" t="str">
        <f t="shared" si="74"/>
        <v>4x[2+1]</v>
      </c>
      <c r="K24" s="36">
        <f>IF(H$20="Fatigué", $C$11*O24, IF(H$20="Normal", $C$11*P24, IF(H$20="En Forme", $C$11*Q24, "0")))</f>
        <v>123</v>
      </c>
      <c r="L24" s="37"/>
      <c r="M24" s="4">
        <v>4.0</v>
      </c>
      <c r="N24" s="48" t="s">
        <v>53</v>
      </c>
      <c r="O24" s="40">
        <f t="shared" si="69"/>
        <v>0.74</v>
      </c>
      <c r="P24" s="48">
        <v>0.82</v>
      </c>
      <c r="Q24" s="4">
        <f t="shared" si="4"/>
        <v>0.86</v>
      </c>
      <c r="R24" s="4"/>
      <c r="S24" s="4"/>
      <c r="T24" s="4" t="str">
        <f t="shared" si="76"/>
        <v>2x[2+1]</v>
      </c>
      <c r="U24" s="36">
        <f>IF(R$20="Fatigué", $C$11*Y24, IF(R$20="Normal", $C$11*Z24, IF(R$20="En Forme", $C$11*AA24, "0")))</f>
        <v>97.5</v>
      </c>
      <c r="V24" s="37"/>
      <c r="W24" s="49" t="s">
        <v>34</v>
      </c>
      <c r="X24" s="40" t="str">
        <f t="shared" si="71"/>
        <v>x[2+1]</v>
      </c>
      <c r="Y24" s="40">
        <f t="shared" si="6"/>
        <v>0.76</v>
      </c>
      <c r="Z24" s="40">
        <f t="shared" si="78"/>
        <v>0.65</v>
      </c>
      <c r="AA24" s="40">
        <f t="shared" si="79"/>
        <v>0.88</v>
      </c>
      <c r="AB24" s="47" t="s">
        <v>71</v>
      </c>
      <c r="AC24" s="31"/>
      <c r="AD24" s="10"/>
      <c r="AE24" s="4"/>
      <c r="AF24" s="4"/>
      <c r="AG24" s="4" t="str">
        <f t="shared" si="80"/>
        <v>3x1</v>
      </c>
      <c r="AH24" s="36">
        <f>IF(AE$20="Fatigué", $C$11*AL24, IF(AE$20="Normal", $C$11*AM24, IF(AE$20="En Forme", $C$11*AN24, "0")))</f>
        <v>135</v>
      </c>
      <c r="AI24" s="37"/>
      <c r="AJ24" s="49" t="s">
        <v>30</v>
      </c>
      <c r="AK24" s="50" t="s">
        <v>68</v>
      </c>
      <c r="AL24" s="40">
        <f t="shared" si="51"/>
        <v>0.67</v>
      </c>
      <c r="AM24" s="50">
        <v>0.9</v>
      </c>
      <c r="AN24" s="40">
        <f t="shared" si="83"/>
        <v>0.79</v>
      </c>
      <c r="AO24" s="4"/>
      <c r="AP24" s="4"/>
      <c r="AQ24" s="4" t="str">
        <f t="shared" si="84"/>
        <v>2x1</v>
      </c>
      <c r="AR24" s="36">
        <f>IF(AO$20="Fatigué", $C$11*AV24, IF(AO$20="Normal", $C$11*AW24, IF(AO$20="En Forme", $C$11*AX24, "0")))</f>
        <v>100.5</v>
      </c>
      <c r="AS24" s="37"/>
      <c r="AT24" s="49" t="s">
        <v>34</v>
      </c>
      <c r="AU24" s="50" t="s">
        <v>68</v>
      </c>
      <c r="AV24" s="40">
        <f t="shared" si="86"/>
        <v>0.62</v>
      </c>
      <c r="AW24" s="50">
        <v>0.67</v>
      </c>
      <c r="AX24" s="40">
        <f t="shared" si="87"/>
        <v>0.69</v>
      </c>
      <c r="AY24" s="4"/>
      <c r="AZ24" s="4"/>
    </row>
    <row r="25" ht="27.0" customHeight="1">
      <c r="A25" s="13"/>
      <c r="B25" s="13"/>
      <c r="C25" s="11"/>
      <c r="D25" s="4"/>
      <c r="E25" s="63" t="s">
        <v>72</v>
      </c>
      <c r="F25" s="31"/>
      <c r="G25" s="10"/>
      <c r="H25" s="4"/>
      <c r="I25" s="4"/>
      <c r="J25" s="4" t="str">
        <f t="shared" si="74"/>
        <v>4x2</v>
      </c>
      <c r="K25" s="36">
        <f>IF(H$20="Fatigué", $C$19*O25, IF(H$20="Normal", $C$19*P25, IF(H$20="En Forme", $C$19*Q25, "0")))</f>
        <v>139.2</v>
      </c>
      <c r="L25" s="37"/>
      <c r="M25" s="48">
        <v>4.0</v>
      </c>
      <c r="N25" s="48" t="s">
        <v>28</v>
      </c>
      <c r="O25" s="40">
        <f t="shared" si="69"/>
        <v>0.79</v>
      </c>
      <c r="P25" s="48">
        <v>0.87</v>
      </c>
      <c r="Q25" s="4">
        <f t="shared" si="4"/>
        <v>0.91</v>
      </c>
      <c r="R25" s="4"/>
      <c r="S25" s="4"/>
      <c r="T25" s="4" t="str">
        <f t="shared" si="76"/>
        <v>2x2</v>
      </c>
      <c r="U25" s="36">
        <f>IF(R$20="Fatigué", $C$19*Y25, IF(R$20="Normal", $C$19*Z25, IF(R$20="En Forme", $C$19*AA25, "0")))</f>
        <v>112</v>
      </c>
      <c r="V25" s="37"/>
      <c r="W25" s="49" t="s">
        <v>34</v>
      </c>
      <c r="X25" s="40" t="str">
        <f t="shared" si="71"/>
        <v>x2</v>
      </c>
      <c r="Y25" s="40">
        <f t="shared" si="6"/>
        <v>0.81</v>
      </c>
      <c r="Z25" s="40">
        <f t="shared" si="78"/>
        <v>0.7</v>
      </c>
      <c r="AA25" s="40">
        <f t="shared" si="79"/>
        <v>0.93</v>
      </c>
      <c r="AB25" s="63" t="s">
        <v>72</v>
      </c>
      <c r="AC25" s="31"/>
      <c r="AD25" s="10"/>
      <c r="AE25" s="4"/>
      <c r="AF25" s="4"/>
      <c r="AG25" s="4" t="str">
        <f t="shared" si="80"/>
        <v>3x2</v>
      </c>
      <c r="AH25" s="36">
        <f>IF(AE$20="Fatigué", $C$19*AL25, IF(AE$20="Normal", $C$19*AM25, IF(AE$20="En Forme", $C$19*AN25, "0")))</f>
        <v>144</v>
      </c>
      <c r="AI25" s="37"/>
      <c r="AJ25" s="4">
        <v>3.0</v>
      </c>
      <c r="AK25" s="48" t="s">
        <v>28</v>
      </c>
      <c r="AL25" s="40">
        <f t="shared" si="51"/>
        <v>0.72</v>
      </c>
      <c r="AM25" s="50">
        <v>0.9</v>
      </c>
      <c r="AN25" s="40">
        <f t="shared" si="83"/>
        <v>0.84</v>
      </c>
      <c r="AO25" s="4"/>
      <c r="AP25" s="4"/>
      <c r="AQ25" s="4" t="str">
        <f t="shared" si="84"/>
        <v>2x2</v>
      </c>
      <c r="AR25" s="36">
        <f>IF(AO$20="Fatigué", $C$19*AV25, IF(AO$20="Normal", $C$19*AW25, IF(AO$20="En Forme", $C$19*AX25, "0")))</f>
        <v>88</v>
      </c>
      <c r="AS25" s="37"/>
      <c r="AT25" s="49" t="s">
        <v>34</v>
      </c>
      <c r="AU25" s="48" t="s">
        <v>28</v>
      </c>
      <c r="AV25" s="40">
        <f t="shared" si="86"/>
        <v>0.5</v>
      </c>
      <c r="AW25" s="50">
        <v>0.55</v>
      </c>
      <c r="AX25" s="40">
        <f t="shared" si="87"/>
        <v>0.57</v>
      </c>
      <c r="AY25" s="4"/>
      <c r="AZ25" s="4"/>
    </row>
    <row r="26" ht="27.0" customHeight="1">
      <c r="A26" s="13"/>
      <c r="B26" s="13"/>
      <c r="C26" s="11"/>
      <c r="D26" s="4"/>
      <c r="E26" s="64"/>
      <c r="F26" s="31"/>
      <c r="G26" s="10"/>
      <c r="H26" s="65"/>
      <c r="I26" s="10"/>
      <c r="J26" s="13"/>
      <c r="K26" s="13"/>
      <c r="L26" s="13"/>
      <c r="M26" s="13"/>
      <c r="N26" s="13"/>
      <c r="P26" s="20"/>
      <c r="Q26" s="4"/>
      <c r="R26" s="66" t="s">
        <v>73</v>
      </c>
      <c r="S26" s="31"/>
      <c r="T26" s="31"/>
      <c r="U26" s="10"/>
      <c r="V26" s="13"/>
      <c r="W26" s="42"/>
      <c r="AB26" s="4"/>
      <c r="AC26" s="4"/>
      <c r="AD26" s="4"/>
      <c r="AE26" s="65"/>
      <c r="AF26" s="10"/>
      <c r="AG26" s="13"/>
      <c r="AH26" s="13"/>
      <c r="AI26" s="13"/>
      <c r="AO26" s="66" t="s">
        <v>74</v>
      </c>
      <c r="AP26" s="31"/>
      <c r="AQ26" s="31"/>
      <c r="AR26" s="10"/>
      <c r="AS26" s="13"/>
      <c r="AT26" s="67">
        <f t="shared" ref="AT26:AT32" si="89">$M26-1</f>
        <v>-1</v>
      </c>
      <c r="AU26" s="40" t="str">
        <f t="shared" ref="AU26:AU32" si="90">N26</f>
        <v/>
      </c>
      <c r="AV26" s="40">
        <f t="shared" ref="AV26:AX26" si="88">O26+0.05</f>
        <v>0.05</v>
      </c>
      <c r="AW26" s="40">
        <f t="shared" si="88"/>
        <v>0.05</v>
      </c>
      <c r="AX26" s="40">
        <f t="shared" si="88"/>
        <v>0.05</v>
      </c>
      <c r="AY26" s="13"/>
      <c r="AZ26" s="13"/>
    </row>
    <row r="27" ht="27.0" customHeight="1">
      <c r="A27" s="13"/>
      <c r="B27" s="13"/>
      <c r="C27" s="11"/>
      <c r="D27" s="4"/>
      <c r="E27" s="64" t="s">
        <v>75</v>
      </c>
      <c r="F27" s="31"/>
      <c r="G27" s="10"/>
      <c r="H27" s="68"/>
      <c r="I27" s="3"/>
      <c r="J27" s="4"/>
      <c r="K27" s="36"/>
      <c r="L27" s="36"/>
      <c r="M27" s="5"/>
      <c r="N27" s="5"/>
      <c r="Q27" s="4"/>
      <c r="R27" s="68"/>
      <c r="S27" s="3"/>
      <c r="T27" s="4"/>
      <c r="U27" s="36"/>
      <c r="V27" s="36"/>
      <c r="W27" s="42"/>
      <c r="AB27" s="4"/>
      <c r="AC27" s="4"/>
      <c r="AD27" s="4"/>
      <c r="AE27" s="68"/>
      <c r="AF27" s="3"/>
      <c r="AG27" s="4"/>
      <c r="AH27" s="36"/>
      <c r="AI27" s="36"/>
      <c r="AO27" s="68"/>
      <c r="AP27" s="3"/>
      <c r="AQ27" s="4"/>
      <c r="AR27" s="36"/>
      <c r="AS27" s="36"/>
      <c r="AT27" s="67">
        <f t="shared" si="89"/>
        <v>-1</v>
      </c>
      <c r="AU27" s="40" t="str">
        <f t="shared" si="90"/>
        <v/>
      </c>
      <c r="AV27" s="40">
        <f t="shared" ref="AV27:AX27" si="91">O27+0.05</f>
        <v>0.05</v>
      </c>
      <c r="AW27" s="40">
        <f t="shared" si="91"/>
        <v>0.05</v>
      </c>
      <c r="AX27" s="40">
        <f t="shared" si="91"/>
        <v>0.05</v>
      </c>
      <c r="AY27" s="4"/>
      <c r="AZ27" s="4"/>
    </row>
    <row r="28" ht="27.0" customHeight="1">
      <c r="A28" s="13"/>
      <c r="B28" s="13"/>
      <c r="C28" s="11"/>
      <c r="D28" s="4"/>
      <c r="E28" s="69" t="s">
        <v>6</v>
      </c>
      <c r="F28" s="70"/>
      <c r="G28" s="71" t="s">
        <v>8</v>
      </c>
      <c r="H28" s="6"/>
      <c r="I28" s="8"/>
      <c r="J28" s="4"/>
      <c r="K28" s="36"/>
      <c r="L28" s="37"/>
      <c r="M28" s="5"/>
      <c r="N28" s="5"/>
      <c r="Q28" s="4"/>
      <c r="R28" s="6"/>
      <c r="S28" s="8"/>
      <c r="T28" s="4"/>
      <c r="U28" s="36"/>
      <c r="V28" s="37"/>
      <c r="W28" s="42"/>
      <c r="AB28" s="4"/>
      <c r="AC28" s="4"/>
      <c r="AD28" s="4"/>
      <c r="AE28" s="6"/>
      <c r="AF28" s="8"/>
      <c r="AG28" s="4"/>
      <c r="AH28" s="36"/>
      <c r="AI28" s="37"/>
      <c r="AO28" s="6"/>
      <c r="AP28" s="8"/>
      <c r="AQ28" s="4"/>
      <c r="AR28" s="36"/>
      <c r="AS28" s="37"/>
      <c r="AT28" s="67">
        <f t="shared" si="89"/>
        <v>-1</v>
      </c>
      <c r="AU28" s="40" t="str">
        <f t="shared" si="90"/>
        <v/>
      </c>
      <c r="AV28" s="40">
        <f t="shared" ref="AV28:AX28" si="92">O28+0.05</f>
        <v>0.05</v>
      </c>
      <c r="AW28" s="40">
        <f t="shared" si="92"/>
        <v>0.05</v>
      </c>
      <c r="AX28" s="40">
        <f t="shared" si="92"/>
        <v>0.05</v>
      </c>
      <c r="AY28" s="4"/>
      <c r="AZ28" s="4"/>
    </row>
    <row r="29" ht="27.0" customHeight="1">
      <c r="A29" s="13"/>
      <c r="B29" s="13"/>
      <c r="C29" s="11"/>
      <c r="D29" s="4"/>
      <c r="E29" s="72" t="s">
        <v>76</v>
      </c>
      <c r="F29" s="73"/>
      <c r="G29" s="74" t="s">
        <v>77</v>
      </c>
      <c r="H29" s="4"/>
      <c r="I29" s="4"/>
      <c r="J29" s="4"/>
      <c r="K29" s="36"/>
      <c r="L29" s="37"/>
      <c r="M29" s="5"/>
      <c r="N29" s="5"/>
      <c r="P29" s="4"/>
      <c r="Q29" s="4"/>
      <c r="R29" s="4"/>
      <c r="S29" s="4"/>
      <c r="T29" s="4"/>
      <c r="U29" s="36"/>
      <c r="V29" s="37"/>
      <c r="W29" s="42"/>
      <c r="AB29" s="4"/>
      <c r="AC29" s="4"/>
      <c r="AD29" s="4"/>
      <c r="AE29" s="4"/>
      <c r="AF29" s="4"/>
      <c r="AG29" s="4"/>
      <c r="AH29" s="36"/>
      <c r="AI29" s="37"/>
      <c r="AO29" s="4"/>
      <c r="AP29" s="4"/>
      <c r="AQ29" s="4"/>
      <c r="AR29" s="36"/>
      <c r="AS29" s="37"/>
      <c r="AT29" s="67">
        <f t="shared" si="89"/>
        <v>-1</v>
      </c>
      <c r="AU29" s="40" t="str">
        <f t="shared" si="90"/>
        <v/>
      </c>
      <c r="AV29" s="40">
        <f t="shared" ref="AV29:AX29" si="93">O29+0.05</f>
        <v>0.05</v>
      </c>
      <c r="AW29" s="40">
        <f t="shared" si="93"/>
        <v>0.05</v>
      </c>
      <c r="AX29" s="40">
        <f t="shared" si="93"/>
        <v>0.05</v>
      </c>
      <c r="AY29" s="4"/>
      <c r="AZ29" s="4"/>
    </row>
    <row r="30" ht="27.0" customHeight="1">
      <c r="A30" s="13"/>
      <c r="B30" s="13"/>
      <c r="C30" s="11"/>
      <c r="D30" s="4"/>
      <c r="E30" s="75" t="s">
        <v>78</v>
      </c>
      <c r="F30" s="10"/>
      <c r="G30" s="74" t="s">
        <v>77</v>
      </c>
      <c r="H30" s="4"/>
      <c r="I30" s="4"/>
      <c r="J30" s="4"/>
      <c r="K30" s="36"/>
      <c r="L30" s="37"/>
      <c r="M30" s="5"/>
      <c r="N30" s="5"/>
      <c r="P30" s="4"/>
      <c r="Q30" s="4"/>
      <c r="R30" s="4"/>
      <c r="S30" s="4"/>
      <c r="T30" s="4"/>
      <c r="U30" s="36"/>
      <c r="V30" s="37"/>
      <c r="W30" s="42"/>
      <c r="AB30" s="4"/>
      <c r="AC30" s="4"/>
      <c r="AD30" s="4"/>
      <c r="AE30" s="4"/>
      <c r="AF30" s="4"/>
      <c r="AG30" s="4"/>
      <c r="AH30" s="36"/>
      <c r="AI30" s="37"/>
      <c r="AO30" s="4"/>
      <c r="AP30" s="4"/>
      <c r="AQ30" s="4"/>
      <c r="AR30" s="36"/>
      <c r="AS30" s="37"/>
      <c r="AT30" s="67">
        <f t="shared" si="89"/>
        <v>-1</v>
      </c>
      <c r="AU30" s="40" t="str">
        <f t="shared" si="90"/>
        <v/>
      </c>
      <c r="AV30" s="40">
        <f t="shared" ref="AV30:AX30" si="94">O30+0.05</f>
        <v>0.05</v>
      </c>
      <c r="AW30" s="40">
        <f t="shared" si="94"/>
        <v>0.05</v>
      </c>
      <c r="AX30" s="40">
        <f t="shared" si="94"/>
        <v>0.05</v>
      </c>
      <c r="AY30" s="4"/>
      <c r="AZ30" s="4"/>
    </row>
    <row r="31" ht="27.0" customHeight="1">
      <c r="A31" s="13"/>
      <c r="B31" s="13"/>
      <c r="C31" s="11"/>
      <c r="D31" s="4"/>
      <c r="E31" s="76" t="s">
        <v>79</v>
      </c>
      <c r="F31" s="56"/>
      <c r="G31" s="77" t="s">
        <v>80</v>
      </c>
      <c r="H31" s="4"/>
      <c r="I31" s="4"/>
      <c r="J31" s="4"/>
      <c r="K31" s="36"/>
      <c r="L31" s="37"/>
      <c r="M31" s="5"/>
      <c r="N31" s="5"/>
      <c r="P31" s="4"/>
      <c r="Q31" s="4"/>
      <c r="R31" s="4"/>
      <c r="S31" s="4"/>
      <c r="T31" s="4"/>
      <c r="U31" s="36"/>
      <c r="V31" s="37"/>
      <c r="W31" s="42"/>
      <c r="AB31" s="4"/>
      <c r="AC31" s="4"/>
      <c r="AD31" s="4"/>
      <c r="AE31" s="4"/>
      <c r="AF31" s="4"/>
      <c r="AG31" s="4"/>
      <c r="AH31" s="36"/>
      <c r="AI31" s="37"/>
      <c r="AO31" s="4"/>
      <c r="AP31" s="4"/>
      <c r="AQ31" s="4"/>
      <c r="AR31" s="36"/>
      <c r="AS31" s="37"/>
      <c r="AT31" s="67">
        <f t="shared" si="89"/>
        <v>-1</v>
      </c>
      <c r="AU31" s="40" t="str">
        <f t="shared" si="90"/>
        <v/>
      </c>
      <c r="AV31" s="40">
        <f t="shared" ref="AV31:AX31" si="95">O31+0.05</f>
        <v>0.05</v>
      </c>
      <c r="AW31" s="40">
        <f t="shared" si="95"/>
        <v>0.05</v>
      </c>
      <c r="AX31" s="40">
        <f t="shared" si="95"/>
        <v>0.05</v>
      </c>
      <c r="AY31" s="4"/>
      <c r="AZ31" s="4"/>
    </row>
    <row r="32" ht="27.0" customHeight="1">
      <c r="A32" s="13"/>
      <c r="B32" s="13"/>
      <c r="C32" s="11"/>
      <c r="D32" s="4"/>
      <c r="E32" s="69" t="s">
        <v>41</v>
      </c>
      <c r="F32" s="70"/>
      <c r="G32" s="71" t="s">
        <v>8</v>
      </c>
      <c r="H32" s="4"/>
      <c r="I32" s="4"/>
      <c r="J32" s="4"/>
      <c r="K32" s="5"/>
      <c r="L32" s="5"/>
      <c r="M32" s="5"/>
      <c r="N32" s="5"/>
      <c r="P32" s="4"/>
      <c r="Q32" s="4"/>
      <c r="R32" s="4"/>
      <c r="S32" s="4"/>
      <c r="T32" s="4"/>
      <c r="U32" s="4"/>
      <c r="V32" s="5"/>
      <c r="W32" s="42"/>
      <c r="AB32" s="4"/>
      <c r="AC32" s="4"/>
      <c r="AD32" s="4"/>
      <c r="AE32" s="4"/>
      <c r="AF32" s="4"/>
      <c r="AG32" s="4"/>
      <c r="AH32" s="4"/>
      <c r="AI32" s="5"/>
      <c r="AO32" s="4"/>
      <c r="AP32" s="4"/>
      <c r="AQ32" s="4"/>
      <c r="AR32" s="4"/>
      <c r="AS32" s="5"/>
      <c r="AT32" s="67">
        <f t="shared" si="89"/>
        <v>-1</v>
      </c>
      <c r="AU32" s="40" t="str">
        <f t="shared" si="90"/>
        <v/>
      </c>
      <c r="AV32" s="40">
        <f t="shared" ref="AV32:AX32" si="96">O32+0.05</f>
        <v>0.05</v>
      </c>
      <c r="AW32" s="40">
        <f t="shared" si="96"/>
        <v>0.05</v>
      </c>
      <c r="AX32" s="40">
        <f t="shared" si="96"/>
        <v>0.05</v>
      </c>
      <c r="AY32" s="4"/>
      <c r="AZ32" s="4"/>
    </row>
    <row r="33" ht="27.0" customHeight="1">
      <c r="A33" s="13"/>
      <c r="B33" s="13"/>
      <c r="C33" s="11"/>
      <c r="D33" s="4"/>
      <c r="E33" s="72" t="s">
        <v>81</v>
      </c>
      <c r="F33" s="73"/>
      <c r="G33" s="74" t="s">
        <v>77</v>
      </c>
      <c r="H33" s="65"/>
      <c r="I33" s="10"/>
      <c r="J33" s="13"/>
      <c r="K33" s="13"/>
      <c r="L33" s="13"/>
      <c r="M33" s="13"/>
      <c r="N33" s="13"/>
      <c r="O33" s="78"/>
      <c r="P33" s="4"/>
      <c r="Q33" s="4"/>
      <c r="R33" s="65"/>
      <c r="S33" s="10"/>
      <c r="T33" s="13"/>
      <c r="U33" s="13"/>
      <c r="V33" s="13"/>
      <c r="W33" s="79"/>
      <c r="X33" s="78"/>
      <c r="Y33" s="78"/>
      <c r="Z33" s="78"/>
      <c r="AA33" s="78"/>
      <c r="AB33" s="4"/>
      <c r="AC33" s="4"/>
      <c r="AD33" s="4"/>
      <c r="AE33" s="65"/>
      <c r="AF33" s="10"/>
      <c r="AG33" s="13"/>
      <c r="AH33" s="13"/>
      <c r="AI33" s="13"/>
      <c r="AJ33" s="78"/>
      <c r="AK33" s="78"/>
      <c r="AL33" s="78"/>
      <c r="AM33" s="78"/>
      <c r="AN33" s="78"/>
      <c r="AO33" s="65"/>
      <c r="AP33" s="10"/>
      <c r="AQ33" s="13"/>
      <c r="AR33" s="13"/>
      <c r="AS33" s="13"/>
      <c r="AT33" s="80"/>
      <c r="AU33" s="78"/>
      <c r="AV33" s="78"/>
      <c r="AW33" s="78"/>
      <c r="AX33" s="78"/>
      <c r="AY33" s="13"/>
      <c r="AZ33" s="13"/>
    </row>
    <row r="34" ht="27.0" customHeight="1">
      <c r="A34" s="13"/>
      <c r="B34" s="13"/>
      <c r="C34" s="11"/>
      <c r="D34" s="4"/>
      <c r="E34" s="75" t="s">
        <v>82</v>
      </c>
      <c r="F34" s="10"/>
      <c r="G34" s="74" t="s">
        <v>83</v>
      </c>
      <c r="H34" s="81"/>
      <c r="I34" s="10"/>
      <c r="J34" s="4"/>
      <c r="K34" s="36"/>
      <c r="L34" s="36"/>
      <c r="M34" s="4"/>
      <c r="N34" s="4"/>
      <c r="O34" s="78"/>
      <c r="P34" s="78"/>
      <c r="Q34" s="4"/>
      <c r="R34" s="68"/>
      <c r="S34" s="3"/>
      <c r="T34" s="4"/>
      <c r="U34" s="36"/>
      <c r="V34" s="36"/>
      <c r="W34" s="79"/>
      <c r="X34" s="78"/>
      <c r="Y34" s="78"/>
      <c r="Z34" s="78"/>
      <c r="AA34" s="78"/>
      <c r="AB34" s="4"/>
      <c r="AC34" s="4"/>
      <c r="AD34" s="4"/>
      <c r="AE34" s="68"/>
      <c r="AF34" s="3"/>
      <c r="AG34" s="4"/>
      <c r="AH34" s="36"/>
      <c r="AI34" s="36"/>
      <c r="AJ34" s="78"/>
      <c r="AK34" s="78"/>
      <c r="AL34" s="78"/>
      <c r="AM34" s="78"/>
      <c r="AN34" s="78"/>
      <c r="AO34" s="68"/>
      <c r="AP34" s="3"/>
      <c r="AQ34" s="4"/>
      <c r="AR34" s="36"/>
      <c r="AS34" s="36"/>
      <c r="AT34" s="80"/>
      <c r="AU34" s="78"/>
      <c r="AV34" s="78"/>
      <c r="AW34" s="78"/>
      <c r="AX34" s="78"/>
      <c r="AY34" s="4"/>
      <c r="AZ34" s="4"/>
    </row>
    <row r="35" ht="27.0" customHeight="1">
      <c r="A35" s="13"/>
      <c r="B35" s="13"/>
      <c r="C35" s="11"/>
      <c r="D35" s="4"/>
      <c r="E35" s="75" t="s">
        <v>84</v>
      </c>
      <c r="F35" s="10"/>
      <c r="G35" s="77" t="s">
        <v>83</v>
      </c>
      <c r="H35" s="81"/>
      <c r="I35" s="10"/>
      <c r="J35" s="4"/>
      <c r="K35" s="36"/>
      <c r="L35" s="36"/>
      <c r="M35" s="4"/>
      <c r="N35" s="4"/>
      <c r="O35" s="78"/>
      <c r="P35" s="4"/>
      <c r="Q35" s="4"/>
      <c r="R35" s="6"/>
      <c r="S35" s="8"/>
      <c r="T35" s="4"/>
      <c r="U35" s="36"/>
      <c r="V35" s="36"/>
      <c r="W35" s="79"/>
      <c r="X35" s="78"/>
      <c r="Y35" s="78"/>
      <c r="Z35" s="78"/>
      <c r="AA35" s="78"/>
      <c r="AB35" s="78"/>
      <c r="AC35" s="78"/>
      <c r="AD35" s="78"/>
      <c r="AE35" s="6"/>
      <c r="AF35" s="8"/>
      <c r="AG35" s="4"/>
      <c r="AH35" s="36"/>
      <c r="AI35" s="36"/>
      <c r="AJ35" s="78"/>
      <c r="AK35" s="78"/>
      <c r="AL35" s="78"/>
      <c r="AM35" s="78"/>
      <c r="AN35" s="78"/>
      <c r="AO35" s="6"/>
      <c r="AP35" s="8"/>
      <c r="AQ35" s="4"/>
      <c r="AR35" s="36"/>
      <c r="AS35" s="36"/>
      <c r="AT35" s="80"/>
      <c r="AU35" s="78"/>
      <c r="AV35" s="78"/>
      <c r="AW35" s="78"/>
      <c r="AX35" s="78"/>
      <c r="AY35" s="4"/>
      <c r="AZ35" s="4"/>
    </row>
    <row r="36" ht="27.0" customHeight="1">
      <c r="A36" s="13"/>
      <c r="B36" s="13"/>
      <c r="C36" s="11"/>
      <c r="D36" s="4"/>
      <c r="E36" s="69" t="s">
        <v>60</v>
      </c>
      <c r="F36" s="70"/>
      <c r="G36" s="71" t="s">
        <v>8</v>
      </c>
      <c r="H36" s="81"/>
      <c r="I36" s="10"/>
      <c r="J36" s="4"/>
      <c r="K36" s="36"/>
      <c r="L36" s="36"/>
      <c r="M36" s="4"/>
      <c r="N36" s="4"/>
      <c r="O36" s="78"/>
      <c r="P36" s="4"/>
      <c r="Q36" s="4"/>
      <c r="R36" s="82"/>
      <c r="S36" s="82"/>
      <c r="T36" s="4"/>
      <c r="U36" s="36"/>
      <c r="V36" s="36"/>
      <c r="W36" s="79"/>
      <c r="X36" s="78"/>
      <c r="Y36" s="78"/>
      <c r="Z36" s="78"/>
      <c r="AA36" s="78"/>
      <c r="AB36" s="78"/>
      <c r="AC36" s="78"/>
      <c r="AD36" s="78"/>
      <c r="AE36" s="82"/>
      <c r="AF36" s="82"/>
      <c r="AG36" s="4"/>
      <c r="AH36" s="36"/>
      <c r="AI36" s="36"/>
      <c r="AJ36" s="78"/>
      <c r="AK36" s="78"/>
      <c r="AL36" s="78"/>
      <c r="AM36" s="78"/>
      <c r="AN36" s="78"/>
      <c r="AO36" s="82"/>
      <c r="AP36" s="82"/>
      <c r="AQ36" s="4"/>
      <c r="AR36" s="36"/>
      <c r="AS36" s="36"/>
      <c r="AT36" s="80"/>
      <c r="AU36" s="78"/>
      <c r="AV36" s="78"/>
      <c r="AW36" s="78"/>
      <c r="AX36" s="78"/>
      <c r="AY36" s="4"/>
      <c r="AZ36" s="4"/>
    </row>
    <row r="37" ht="27.0" customHeight="1">
      <c r="A37" s="13"/>
      <c r="B37" s="13"/>
      <c r="C37" s="11"/>
      <c r="D37" s="4"/>
      <c r="E37" s="72" t="s">
        <v>81</v>
      </c>
      <c r="F37" s="73"/>
      <c r="G37" s="74" t="s">
        <v>77</v>
      </c>
      <c r="H37" s="81"/>
      <c r="I37" s="10"/>
      <c r="J37" s="4"/>
      <c r="K37" s="36"/>
      <c r="L37" s="36"/>
      <c r="M37" s="4"/>
      <c r="N37" s="4"/>
      <c r="O37" s="78"/>
      <c r="P37" s="4"/>
      <c r="Q37" s="4"/>
      <c r="R37" s="4"/>
      <c r="S37" s="5"/>
      <c r="T37" s="4"/>
      <c r="U37" s="36"/>
      <c r="V37" s="36"/>
      <c r="W37" s="79"/>
      <c r="X37" s="78"/>
      <c r="Y37" s="78"/>
      <c r="Z37" s="78"/>
      <c r="AA37" s="78"/>
      <c r="AB37" s="78"/>
      <c r="AC37" s="78"/>
      <c r="AD37" s="78"/>
      <c r="AE37" s="4"/>
      <c r="AF37" s="5"/>
      <c r="AG37" s="4"/>
      <c r="AH37" s="36"/>
      <c r="AI37" s="36"/>
      <c r="AJ37" s="78"/>
      <c r="AK37" s="78"/>
      <c r="AL37" s="78"/>
      <c r="AM37" s="78"/>
      <c r="AN37" s="78"/>
      <c r="AO37" s="4"/>
      <c r="AP37" s="5"/>
      <c r="AQ37" s="4"/>
      <c r="AR37" s="36"/>
      <c r="AS37" s="36"/>
      <c r="AT37" s="80"/>
      <c r="AU37" s="78"/>
      <c r="AV37" s="78"/>
      <c r="AW37" s="78"/>
      <c r="AX37" s="78"/>
      <c r="AY37" s="4"/>
      <c r="AZ37" s="4"/>
    </row>
    <row r="38" ht="27.0" customHeight="1">
      <c r="A38" s="13"/>
      <c r="B38" s="13"/>
      <c r="C38" s="11"/>
      <c r="D38" s="4"/>
      <c r="E38" s="75" t="s">
        <v>85</v>
      </c>
      <c r="F38" s="10"/>
      <c r="G38" s="74" t="s">
        <v>77</v>
      </c>
      <c r="H38" s="81"/>
      <c r="I38" s="10"/>
      <c r="J38" s="4"/>
      <c r="K38" s="36"/>
      <c r="L38" s="36"/>
      <c r="M38" s="5"/>
      <c r="N38" s="5"/>
      <c r="O38" s="78"/>
      <c r="P38" s="5"/>
      <c r="Q38" s="4"/>
      <c r="R38" s="4"/>
      <c r="S38" s="5"/>
      <c r="T38" s="4"/>
      <c r="U38" s="36"/>
      <c r="V38" s="36"/>
      <c r="W38" s="79"/>
      <c r="X38" s="78"/>
      <c r="Y38" s="78"/>
      <c r="Z38" s="78"/>
      <c r="AA38" s="78"/>
      <c r="AB38" s="78"/>
      <c r="AC38" s="78"/>
      <c r="AD38" s="78"/>
      <c r="AE38" s="4"/>
      <c r="AF38" s="5"/>
      <c r="AG38" s="4"/>
      <c r="AH38" s="36"/>
      <c r="AI38" s="36"/>
      <c r="AJ38" s="78"/>
      <c r="AK38" s="78"/>
      <c r="AL38" s="78"/>
      <c r="AM38" s="78"/>
      <c r="AN38" s="78"/>
      <c r="AO38" s="4"/>
      <c r="AP38" s="5"/>
      <c r="AQ38" s="4"/>
      <c r="AR38" s="36"/>
      <c r="AS38" s="36"/>
      <c r="AT38" s="80"/>
      <c r="AU38" s="78"/>
      <c r="AV38" s="78"/>
      <c r="AW38" s="78"/>
      <c r="AX38" s="78"/>
      <c r="AY38" s="4"/>
      <c r="AZ38" s="4"/>
    </row>
    <row r="39" ht="27.0" customHeight="1">
      <c r="A39" s="13"/>
      <c r="B39" s="13"/>
      <c r="C39" s="11"/>
      <c r="D39" s="4"/>
      <c r="E39" s="75" t="s">
        <v>86</v>
      </c>
      <c r="F39" s="10"/>
      <c r="G39" s="74" t="s">
        <v>87</v>
      </c>
      <c r="H39" s="81"/>
      <c r="I39" s="10"/>
      <c r="J39" s="4"/>
      <c r="K39" s="4"/>
      <c r="L39" s="4"/>
      <c r="M39" s="4"/>
      <c r="N39" s="4"/>
      <c r="O39" s="4"/>
      <c r="P39" s="4"/>
      <c r="Q39" s="4"/>
      <c r="R39" s="4"/>
      <c r="S39" s="5"/>
      <c r="T39" s="4"/>
      <c r="U39" s="4"/>
      <c r="V39" s="4"/>
      <c r="AE39" s="4"/>
      <c r="AF39" s="5"/>
      <c r="AG39" s="4"/>
      <c r="AH39" s="4"/>
      <c r="AI39" s="4"/>
      <c r="AO39" s="4"/>
      <c r="AP39" s="5"/>
      <c r="AQ39" s="4"/>
      <c r="AR39" s="4"/>
      <c r="AS39" s="4"/>
      <c r="AY39" s="4"/>
      <c r="AZ39" s="4"/>
    </row>
    <row r="40" ht="27.0" customHeight="1">
      <c r="A40" s="13"/>
      <c r="B40" s="13"/>
      <c r="C40" s="11"/>
      <c r="D40" s="4"/>
      <c r="E40" s="4"/>
      <c r="F40" s="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AE40" s="4"/>
      <c r="AF40" s="4"/>
      <c r="AG40" s="4"/>
      <c r="AH40" s="4"/>
      <c r="AI40" s="4"/>
      <c r="AO40" s="4"/>
      <c r="AP40" s="4"/>
      <c r="AQ40" s="4"/>
      <c r="AR40" s="4"/>
      <c r="AS40" s="4"/>
      <c r="AY40" s="4"/>
      <c r="AZ40" s="4"/>
    </row>
    <row r="41" ht="27.0" customHeight="1">
      <c r="A41" s="13"/>
      <c r="B41" s="13"/>
      <c r="C41" s="11"/>
      <c r="D41" s="4"/>
      <c r="E41" s="4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AE41" s="4"/>
      <c r="AF41" s="4"/>
      <c r="AG41" s="4"/>
      <c r="AH41" s="4"/>
      <c r="AI41" s="4"/>
      <c r="AO41" s="4"/>
      <c r="AP41" s="4"/>
      <c r="AQ41" s="4"/>
      <c r="AR41" s="4"/>
      <c r="AS41" s="4"/>
      <c r="AY41" s="4"/>
      <c r="AZ41" s="4"/>
    </row>
    <row r="42" ht="27.0" customHeight="1">
      <c r="A42" s="13"/>
      <c r="B42" s="13"/>
      <c r="C42" s="11"/>
      <c r="D42" s="4"/>
      <c r="E42" s="4"/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AE42" s="4"/>
      <c r="AF42" s="4"/>
      <c r="AG42" s="4"/>
      <c r="AH42" s="4"/>
      <c r="AI42" s="4"/>
      <c r="AO42" s="4"/>
      <c r="AP42" s="4"/>
      <c r="AQ42" s="4"/>
      <c r="AR42" s="4"/>
      <c r="AS42" s="4"/>
      <c r="AY42" s="4"/>
      <c r="AZ42" s="4"/>
    </row>
    <row r="43" ht="27.0" customHeight="1">
      <c r="A43" s="13"/>
      <c r="B43" s="13"/>
      <c r="C43" s="11"/>
      <c r="D43" s="4"/>
      <c r="E43" s="4"/>
      <c r="F43" s="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AE43" s="4"/>
      <c r="AF43" s="4"/>
      <c r="AG43" s="4"/>
      <c r="AH43" s="4"/>
      <c r="AI43" s="4"/>
      <c r="AO43" s="4"/>
      <c r="AP43" s="4"/>
      <c r="AQ43" s="4"/>
      <c r="AR43" s="4"/>
      <c r="AS43" s="4"/>
      <c r="AY43" s="4"/>
      <c r="AZ43" s="4"/>
    </row>
    <row r="44" ht="27.0" customHeight="1">
      <c r="A44" s="13"/>
      <c r="B44" s="13"/>
      <c r="C44" s="11"/>
      <c r="D44" s="4"/>
      <c r="E44" s="4"/>
      <c r="F44" s="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AE44" s="4"/>
      <c r="AF44" s="4"/>
      <c r="AG44" s="4"/>
      <c r="AH44" s="4"/>
      <c r="AI44" s="4"/>
      <c r="AO44" s="4"/>
      <c r="AP44" s="4"/>
      <c r="AQ44" s="4"/>
      <c r="AR44" s="4"/>
      <c r="AS44" s="4"/>
      <c r="AY44" s="4"/>
      <c r="AZ44" s="4"/>
    </row>
    <row r="45" ht="27.0" customHeight="1">
      <c r="A45" s="13"/>
      <c r="B45" s="13"/>
      <c r="C45" s="11"/>
      <c r="D45" s="4"/>
      <c r="E45" s="4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AE45" s="4"/>
      <c r="AF45" s="4"/>
      <c r="AG45" s="4"/>
      <c r="AH45" s="4"/>
      <c r="AI45" s="4"/>
      <c r="AO45" s="4"/>
      <c r="AP45" s="4"/>
      <c r="AQ45" s="4"/>
      <c r="AR45" s="4"/>
      <c r="AS45" s="4"/>
      <c r="AY45" s="4"/>
      <c r="AZ45" s="4"/>
    </row>
    <row r="46" ht="27.0" customHeight="1">
      <c r="A46" s="13"/>
      <c r="B46" s="13"/>
      <c r="C46" s="11"/>
      <c r="D46" s="4"/>
      <c r="E46" s="4"/>
      <c r="F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AE46" s="4"/>
      <c r="AF46" s="4"/>
      <c r="AG46" s="4"/>
      <c r="AH46" s="4"/>
      <c r="AI46" s="4"/>
      <c r="AO46" s="4"/>
      <c r="AP46" s="4"/>
      <c r="AQ46" s="4"/>
      <c r="AR46" s="4"/>
      <c r="AS46" s="4"/>
      <c r="AY46" s="4"/>
      <c r="AZ46" s="4"/>
    </row>
    <row r="47" ht="27.0" customHeight="1">
      <c r="A47" s="13"/>
      <c r="B47" s="13"/>
      <c r="C47" s="11"/>
      <c r="D47" s="4"/>
      <c r="E47" s="4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AE47" s="4"/>
      <c r="AF47" s="4"/>
      <c r="AG47" s="4"/>
      <c r="AH47" s="4"/>
      <c r="AI47" s="4"/>
      <c r="AO47" s="4"/>
      <c r="AP47" s="4"/>
      <c r="AQ47" s="4"/>
      <c r="AR47" s="4"/>
      <c r="AS47" s="4"/>
      <c r="AY47" s="4"/>
      <c r="AZ47" s="4"/>
    </row>
    <row r="48" ht="27.0" customHeight="1">
      <c r="A48" s="13"/>
      <c r="B48" s="13"/>
      <c r="C48" s="11"/>
      <c r="D48" s="4"/>
      <c r="E48" s="4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AE48" s="4"/>
      <c r="AF48" s="4"/>
      <c r="AG48" s="4"/>
      <c r="AH48" s="4"/>
      <c r="AI48" s="4"/>
      <c r="AO48" s="4"/>
      <c r="AP48" s="4"/>
      <c r="AQ48" s="4"/>
      <c r="AR48" s="4"/>
      <c r="AS48" s="4"/>
      <c r="AY48" s="4"/>
      <c r="AZ48" s="4"/>
    </row>
    <row r="49" ht="27.0" customHeight="1">
      <c r="A49" s="13"/>
      <c r="B49" s="13"/>
      <c r="C49" s="11"/>
      <c r="D49" s="4"/>
      <c r="E49" s="4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AE49" s="4"/>
      <c r="AF49" s="4"/>
      <c r="AG49" s="4"/>
      <c r="AH49" s="4"/>
      <c r="AI49" s="4"/>
      <c r="AO49" s="4"/>
      <c r="AP49" s="4"/>
      <c r="AQ49" s="4"/>
      <c r="AR49" s="4"/>
      <c r="AS49" s="4"/>
      <c r="AY49" s="4"/>
      <c r="AZ49" s="4"/>
    </row>
    <row r="50" ht="27.0" customHeight="1">
      <c r="A50" s="13"/>
      <c r="B50" s="13"/>
      <c r="C50" s="11"/>
      <c r="D50" s="4"/>
      <c r="E50" s="4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AE50" s="4"/>
      <c r="AF50" s="4"/>
      <c r="AG50" s="4"/>
      <c r="AH50" s="4"/>
      <c r="AI50" s="4"/>
      <c r="AO50" s="4"/>
      <c r="AP50" s="4"/>
      <c r="AQ50" s="4"/>
      <c r="AR50" s="4"/>
      <c r="AS50" s="4"/>
      <c r="AY50" s="4"/>
      <c r="AZ50" s="4"/>
    </row>
    <row r="51" ht="27.0" customHeight="1">
      <c r="A51" s="13"/>
      <c r="B51" s="13"/>
      <c r="C51" s="11"/>
      <c r="D51" s="4"/>
      <c r="E51" s="4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AE51" s="4"/>
      <c r="AF51" s="4"/>
      <c r="AG51" s="4"/>
      <c r="AH51" s="4"/>
      <c r="AI51" s="4"/>
      <c r="AO51" s="4"/>
      <c r="AP51" s="4"/>
      <c r="AQ51" s="4"/>
      <c r="AR51" s="4"/>
      <c r="AS51" s="4"/>
      <c r="AY51" s="4"/>
      <c r="AZ51" s="4"/>
    </row>
    <row r="52" ht="27.0" customHeight="1">
      <c r="A52" s="13"/>
      <c r="B52" s="13"/>
      <c r="C52" s="11"/>
      <c r="D52" s="4"/>
      <c r="E52" s="4"/>
      <c r="F52" s="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AE52" s="4"/>
      <c r="AF52" s="4"/>
      <c r="AG52" s="4"/>
      <c r="AH52" s="4"/>
      <c r="AI52" s="4"/>
      <c r="AO52" s="4"/>
      <c r="AP52" s="4"/>
      <c r="AQ52" s="4"/>
      <c r="AR52" s="4"/>
      <c r="AS52" s="4"/>
      <c r="AY52" s="4"/>
      <c r="AZ52" s="4"/>
    </row>
    <row r="53" ht="27.0" customHeight="1">
      <c r="A53" s="13"/>
      <c r="B53" s="13"/>
      <c r="C53" s="11"/>
      <c r="D53" s="4"/>
      <c r="E53" s="4"/>
      <c r="F53" s="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AE53" s="4"/>
      <c r="AF53" s="4"/>
      <c r="AG53" s="4"/>
      <c r="AH53" s="4"/>
      <c r="AI53" s="4"/>
      <c r="AO53" s="4"/>
      <c r="AP53" s="4"/>
      <c r="AQ53" s="4"/>
      <c r="AR53" s="4"/>
      <c r="AS53" s="4"/>
      <c r="AY53" s="4"/>
      <c r="AZ53" s="4"/>
    </row>
    <row r="54" ht="27.0" customHeight="1">
      <c r="A54" s="13"/>
      <c r="B54" s="13"/>
      <c r="C54" s="11"/>
      <c r="D54" s="4"/>
      <c r="E54" s="4"/>
      <c r="F54" s="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AE54" s="4"/>
      <c r="AF54" s="4"/>
      <c r="AG54" s="4"/>
      <c r="AH54" s="4"/>
      <c r="AI54" s="4"/>
      <c r="AO54" s="4"/>
      <c r="AP54" s="4"/>
      <c r="AQ54" s="4"/>
      <c r="AR54" s="4"/>
      <c r="AS54" s="4"/>
      <c r="AY54" s="4"/>
      <c r="AZ54" s="4"/>
    </row>
    <row r="55" ht="27.0" customHeight="1">
      <c r="A55" s="13"/>
      <c r="B55" s="13"/>
      <c r="C55" s="11"/>
      <c r="D55" s="4"/>
      <c r="E55" s="4"/>
      <c r="F55" s="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AE55" s="4"/>
      <c r="AF55" s="4"/>
      <c r="AG55" s="4"/>
      <c r="AH55" s="4"/>
      <c r="AI55" s="4"/>
      <c r="AO55" s="4"/>
      <c r="AP55" s="4"/>
      <c r="AQ55" s="4"/>
      <c r="AR55" s="4"/>
      <c r="AS55" s="4"/>
      <c r="AY55" s="4"/>
      <c r="AZ55" s="4"/>
    </row>
    <row r="56" ht="27.0" customHeight="1">
      <c r="A56" s="13"/>
      <c r="B56" s="13"/>
      <c r="C56" s="11"/>
      <c r="D56" s="4"/>
      <c r="E56" s="4"/>
      <c r="F56" s="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AE56" s="4"/>
      <c r="AF56" s="4"/>
      <c r="AG56" s="4"/>
      <c r="AH56" s="4"/>
      <c r="AI56" s="4"/>
      <c r="AO56" s="4"/>
      <c r="AP56" s="4"/>
      <c r="AQ56" s="4"/>
      <c r="AR56" s="4"/>
      <c r="AS56" s="4"/>
      <c r="AY56" s="4"/>
      <c r="AZ56" s="4"/>
    </row>
    <row r="57" ht="27.0" customHeight="1">
      <c r="A57" s="13"/>
      <c r="B57" s="13"/>
      <c r="C57" s="11"/>
      <c r="D57" s="4"/>
      <c r="E57" s="4"/>
      <c r="F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AE57" s="4"/>
      <c r="AF57" s="4"/>
      <c r="AG57" s="4"/>
      <c r="AH57" s="4"/>
      <c r="AI57" s="4"/>
      <c r="AO57" s="4"/>
      <c r="AP57" s="4"/>
      <c r="AQ57" s="4"/>
      <c r="AR57" s="4"/>
      <c r="AS57" s="4"/>
      <c r="AY57" s="4"/>
      <c r="AZ57" s="4"/>
    </row>
    <row r="58" ht="27.0" customHeight="1">
      <c r="A58" s="13"/>
      <c r="B58" s="13"/>
      <c r="C58" s="11"/>
      <c r="D58" s="4"/>
      <c r="E58" s="4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AE58" s="4"/>
      <c r="AF58" s="4"/>
      <c r="AG58" s="4"/>
      <c r="AH58" s="4"/>
      <c r="AI58" s="4"/>
      <c r="AO58" s="4"/>
      <c r="AP58" s="4"/>
      <c r="AQ58" s="4"/>
      <c r="AR58" s="4"/>
      <c r="AS58" s="4"/>
      <c r="AY58" s="4"/>
      <c r="AZ58" s="4"/>
    </row>
    <row r="59" ht="27.0" customHeight="1">
      <c r="A59" s="13"/>
      <c r="B59" s="13"/>
      <c r="C59" s="11"/>
      <c r="D59" s="4"/>
      <c r="E59" s="4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AE59" s="4"/>
      <c r="AF59" s="4"/>
      <c r="AG59" s="4"/>
      <c r="AH59" s="4"/>
      <c r="AI59" s="4"/>
      <c r="AO59" s="4"/>
      <c r="AP59" s="4"/>
      <c r="AQ59" s="4"/>
      <c r="AR59" s="4"/>
      <c r="AS59" s="4"/>
      <c r="AY59" s="4"/>
      <c r="AZ59" s="4"/>
    </row>
    <row r="60" ht="27.0" customHeight="1">
      <c r="A60" s="13"/>
      <c r="B60" s="13"/>
      <c r="C60" s="11"/>
      <c r="D60" s="4"/>
      <c r="E60" s="4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AE60" s="4"/>
      <c r="AF60" s="4"/>
      <c r="AG60" s="4"/>
      <c r="AH60" s="4"/>
      <c r="AI60" s="4"/>
      <c r="AO60" s="4"/>
      <c r="AP60" s="4"/>
      <c r="AQ60" s="4"/>
      <c r="AR60" s="4"/>
      <c r="AS60" s="4"/>
      <c r="AY60" s="4"/>
      <c r="AZ60" s="4"/>
    </row>
    <row r="61" ht="27.0" customHeight="1">
      <c r="A61" s="13"/>
      <c r="B61" s="13"/>
      <c r="C61" s="11"/>
      <c r="D61" s="4"/>
      <c r="E61" s="4"/>
      <c r="F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AE61" s="4"/>
      <c r="AF61" s="4"/>
      <c r="AG61" s="4"/>
      <c r="AH61" s="4"/>
      <c r="AI61" s="4"/>
      <c r="AO61" s="4"/>
      <c r="AP61" s="4"/>
      <c r="AQ61" s="4"/>
      <c r="AR61" s="4"/>
      <c r="AS61" s="4"/>
      <c r="AY61" s="4"/>
      <c r="AZ61" s="4"/>
    </row>
    <row r="62" ht="27.0" customHeight="1">
      <c r="A62" s="13"/>
      <c r="B62" s="13"/>
      <c r="C62" s="11"/>
      <c r="D62" s="4"/>
      <c r="E62" s="4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AE62" s="4"/>
      <c r="AF62" s="4"/>
      <c r="AG62" s="4"/>
      <c r="AH62" s="4"/>
      <c r="AI62" s="4"/>
      <c r="AO62" s="4"/>
      <c r="AP62" s="4"/>
      <c r="AQ62" s="4"/>
      <c r="AR62" s="4"/>
      <c r="AS62" s="4"/>
      <c r="AY62" s="4"/>
      <c r="AZ62" s="4"/>
    </row>
    <row r="63" ht="27.0" customHeight="1">
      <c r="A63" s="13"/>
      <c r="B63" s="13"/>
      <c r="C63" s="11"/>
      <c r="D63" s="4"/>
      <c r="E63" s="4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AE63" s="4"/>
      <c r="AF63" s="4"/>
      <c r="AG63" s="4"/>
      <c r="AH63" s="4"/>
      <c r="AI63" s="4"/>
      <c r="AO63" s="4"/>
      <c r="AP63" s="4"/>
      <c r="AQ63" s="4"/>
      <c r="AR63" s="4"/>
      <c r="AS63" s="4"/>
      <c r="AY63" s="4"/>
      <c r="AZ63" s="4"/>
    </row>
    <row r="64" ht="27.0" customHeight="1">
      <c r="A64" s="13"/>
      <c r="B64" s="13"/>
      <c r="C64" s="11"/>
      <c r="D64" s="4"/>
      <c r="E64" s="4"/>
      <c r="F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AE64" s="4"/>
      <c r="AF64" s="4"/>
      <c r="AG64" s="4"/>
      <c r="AH64" s="4"/>
      <c r="AI64" s="4"/>
      <c r="AO64" s="4"/>
      <c r="AP64" s="4"/>
      <c r="AQ64" s="4"/>
      <c r="AR64" s="4"/>
      <c r="AS64" s="4"/>
      <c r="AY64" s="4"/>
      <c r="AZ64" s="4"/>
    </row>
    <row r="65" ht="27.0" customHeight="1">
      <c r="A65" s="13"/>
      <c r="B65" s="13"/>
      <c r="C65" s="11"/>
      <c r="D65" s="4"/>
      <c r="E65" s="4"/>
      <c r="F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AE65" s="4"/>
      <c r="AF65" s="4"/>
      <c r="AG65" s="4"/>
      <c r="AH65" s="4"/>
      <c r="AI65" s="4"/>
      <c r="AO65" s="4"/>
      <c r="AP65" s="4"/>
      <c r="AQ65" s="4"/>
      <c r="AR65" s="4"/>
      <c r="AS65" s="4"/>
      <c r="AY65" s="4"/>
      <c r="AZ65" s="4"/>
    </row>
    <row r="66" ht="27.0" customHeight="1">
      <c r="A66" s="13"/>
      <c r="B66" s="13"/>
      <c r="C66" s="11"/>
      <c r="D66" s="4"/>
      <c r="E66" s="4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AE66" s="4"/>
      <c r="AF66" s="4"/>
      <c r="AG66" s="4"/>
      <c r="AH66" s="4"/>
      <c r="AI66" s="4"/>
      <c r="AO66" s="4"/>
      <c r="AP66" s="4"/>
      <c r="AQ66" s="4"/>
      <c r="AR66" s="4"/>
      <c r="AS66" s="4"/>
      <c r="AY66" s="4"/>
      <c r="AZ66" s="4"/>
    </row>
    <row r="67" ht="27.0" customHeight="1">
      <c r="A67" s="13"/>
      <c r="B67" s="13"/>
      <c r="C67" s="11"/>
      <c r="D67" s="4"/>
      <c r="E67" s="4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AE67" s="4"/>
      <c r="AF67" s="4"/>
      <c r="AG67" s="4"/>
      <c r="AH67" s="4"/>
      <c r="AI67" s="4"/>
      <c r="AO67" s="4"/>
      <c r="AP67" s="4"/>
      <c r="AQ67" s="4"/>
      <c r="AR67" s="4"/>
      <c r="AS67" s="4"/>
      <c r="AY67" s="4"/>
      <c r="AZ67" s="4"/>
    </row>
    <row r="68" ht="27.0" customHeight="1">
      <c r="A68" s="13"/>
      <c r="B68" s="13"/>
      <c r="C68" s="11"/>
      <c r="D68" s="4"/>
      <c r="E68" s="4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AE68" s="4"/>
      <c r="AF68" s="4"/>
      <c r="AG68" s="4"/>
      <c r="AH68" s="4"/>
      <c r="AI68" s="4"/>
      <c r="AO68" s="4"/>
      <c r="AP68" s="4"/>
      <c r="AQ68" s="4"/>
      <c r="AR68" s="4"/>
      <c r="AS68" s="4"/>
      <c r="AY68" s="4"/>
      <c r="AZ68" s="4"/>
    </row>
    <row r="69" ht="27.0" customHeight="1">
      <c r="A69" s="13"/>
      <c r="B69" s="13"/>
      <c r="C69" s="11"/>
      <c r="D69" s="4"/>
      <c r="E69" s="4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AE69" s="4"/>
      <c r="AF69" s="4"/>
      <c r="AG69" s="4"/>
      <c r="AH69" s="4"/>
      <c r="AI69" s="4"/>
      <c r="AO69" s="4"/>
      <c r="AP69" s="4"/>
      <c r="AQ69" s="4"/>
      <c r="AR69" s="4"/>
      <c r="AS69" s="4"/>
      <c r="AY69" s="4"/>
      <c r="AZ69" s="4"/>
    </row>
    <row r="70" ht="27.0" customHeight="1">
      <c r="A70" s="13"/>
      <c r="B70" s="13"/>
      <c r="C70" s="11"/>
      <c r="D70" s="4"/>
      <c r="E70" s="4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AE70" s="4"/>
      <c r="AF70" s="4"/>
      <c r="AG70" s="4"/>
      <c r="AH70" s="4"/>
      <c r="AI70" s="4"/>
      <c r="AO70" s="4"/>
      <c r="AP70" s="4"/>
      <c r="AQ70" s="4"/>
      <c r="AR70" s="4"/>
      <c r="AS70" s="4"/>
      <c r="AY70" s="4"/>
      <c r="AZ70" s="4"/>
    </row>
    <row r="71" ht="27.0" customHeight="1">
      <c r="A71" s="13"/>
      <c r="B71" s="13"/>
      <c r="C71" s="11"/>
      <c r="D71" s="4"/>
      <c r="E71" s="4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AE71" s="4"/>
      <c r="AF71" s="4"/>
      <c r="AG71" s="4"/>
      <c r="AH71" s="4"/>
      <c r="AI71" s="4"/>
      <c r="AO71" s="4"/>
      <c r="AP71" s="4"/>
      <c r="AQ71" s="4"/>
      <c r="AR71" s="4"/>
      <c r="AS71" s="4"/>
      <c r="AY71" s="4"/>
      <c r="AZ71" s="4"/>
    </row>
    <row r="72" ht="27.0" customHeight="1">
      <c r="A72" s="13"/>
      <c r="B72" s="13"/>
      <c r="C72" s="11"/>
      <c r="D72" s="4"/>
      <c r="E72" s="4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AE72" s="4"/>
      <c r="AF72" s="4"/>
      <c r="AG72" s="4"/>
      <c r="AH72" s="4"/>
      <c r="AI72" s="4"/>
      <c r="AO72" s="4"/>
      <c r="AP72" s="4"/>
      <c r="AQ72" s="4"/>
      <c r="AR72" s="4"/>
      <c r="AS72" s="4"/>
      <c r="AY72" s="4"/>
      <c r="AZ72" s="4"/>
    </row>
    <row r="73" ht="27.0" customHeight="1">
      <c r="A73" s="13"/>
      <c r="B73" s="13"/>
      <c r="C73" s="11"/>
      <c r="D73" s="4"/>
      <c r="E73" s="4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AE73" s="4"/>
      <c r="AF73" s="4"/>
      <c r="AG73" s="4"/>
      <c r="AH73" s="4"/>
      <c r="AI73" s="4"/>
      <c r="AO73" s="4"/>
      <c r="AP73" s="4"/>
      <c r="AQ73" s="4"/>
      <c r="AR73" s="4"/>
      <c r="AS73" s="4"/>
      <c r="AY73" s="4"/>
      <c r="AZ73" s="4"/>
    </row>
    <row r="74" ht="27.0" customHeight="1">
      <c r="A74" s="13"/>
      <c r="B74" s="13"/>
      <c r="C74" s="11"/>
      <c r="D74" s="4"/>
      <c r="E74" s="4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AE74" s="4"/>
      <c r="AF74" s="4"/>
      <c r="AG74" s="4"/>
      <c r="AH74" s="4"/>
      <c r="AI74" s="4"/>
      <c r="AO74" s="4"/>
      <c r="AP74" s="4"/>
      <c r="AQ74" s="4"/>
      <c r="AR74" s="4"/>
      <c r="AS74" s="4"/>
      <c r="AY74" s="4"/>
      <c r="AZ74" s="4"/>
    </row>
    <row r="75" ht="27.0" customHeight="1">
      <c r="A75" s="13"/>
      <c r="B75" s="13"/>
      <c r="C75" s="11"/>
      <c r="D75" s="4"/>
      <c r="E75" s="4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AE75" s="4"/>
      <c r="AF75" s="4"/>
      <c r="AG75" s="4"/>
      <c r="AH75" s="4"/>
      <c r="AI75" s="4"/>
      <c r="AO75" s="4"/>
      <c r="AP75" s="4"/>
      <c r="AQ75" s="4"/>
      <c r="AR75" s="4"/>
      <c r="AS75" s="4"/>
      <c r="AY75" s="4"/>
      <c r="AZ75" s="4"/>
    </row>
    <row r="76" ht="27.0" customHeight="1">
      <c r="A76" s="13"/>
      <c r="B76" s="13"/>
      <c r="C76" s="11"/>
      <c r="D76" s="4"/>
      <c r="E76" s="4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AE76" s="4"/>
      <c r="AF76" s="4"/>
      <c r="AG76" s="4"/>
      <c r="AH76" s="4"/>
      <c r="AI76" s="4"/>
      <c r="AO76" s="4"/>
      <c r="AP76" s="4"/>
      <c r="AQ76" s="4"/>
      <c r="AR76" s="4"/>
      <c r="AS76" s="4"/>
      <c r="AY76" s="4"/>
      <c r="AZ76" s="4"/>
    </row>
    <row r="77" ht="27.0" customHeight="1">
      <c r="A77" s="13"/>
      <c r="B77" s="13"/>
      <c r="C77" s="11"/>
      <c r="D77" s="4"/>
      <c r="E77" s="4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AE77" s="4"/>
      <c r="AF77" s="4"/>
      <c r="AG77" s="4"/>
      <c r="AH77" s="4"/>
      <c r="AI77" s="4"/>
      <c r="AO77" s="4"/>
      <c r="AP77" s="4"/>
      <c r="AQ77" s="4"/>
      <c r="AR77" s="4"/>
      <c r="AS77" s="4"/>
      <c r="AY77" s="4"/>
      <c r="AZ77" s="4"/>
    </row>
    <row r="78" ht="27.0" customHeight="1">
      <c r="A78" s="13"/>
      <c r="B78" s="13"/>
      <c r="C78" s="11"/>
      <c r="D78" s="4"/>
      <c r="E78" s="4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AE78" s="4"/>
      <c r="AF78" s="4"/>
      <c r="AG78" s="4"/>
      <c r="AH78" s="4"/>
      <c r="AI78" s="4"/>
      <c r="AO78" s="4"/>
      <c r="AP78" s="4"/>
      <c r="AQ78" s="4"/>
      <c r="AR78" s="4"/>
      <c r="AS78" s="4"/>
      <c r="AY78" s="4"/>
      <c r="AZ78" s="4"/>
    </row>
    <row r="79" ht="27.0" customHeight="1">
      <c r="A79" s="13"/>
      <c r="B79" s="13"/>
      <c r="C79" s="11"/>
      <c r="D79" s="4"/>
      <c r="E79" s="4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AE79" s="4"/>
      <c r="AF79" s="4"/>
      <c r="AG79" s="4"/>
      <c r="AH79" s="4"/>
      <c r="AI79" s="4"/>
      <c r="AO79" s="4"/>
      <c r="AP79" s="4"/>
      <c r="AQ79" s="4"/>
      <c r="AR79" s="4"/>
      <c r="AS79" s="4"/>
      <c r="AY79" s="4"/>
      <c r="AZ79" s="4"/>
    </row>
    <row r="80" ht="27.0" customHeight="1">
      <c r="A80" s="13"/>
      <c r="B80" s="13"/>
      <c r="C80" s="11"/>
      <c r="D80" s="4"/>
      <c r="E80" s="4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AE80" s="4"/>
      <c r="AF80" s="4"/>
      <c r="AG80" s="4"/>
      <c r="AH80" s="4"/>
      <c r="AI80" s="4"/>
      <c r="AO80" s="4"/>
      <c r="AP80" s="4"/>
      <c r="AQ80" s="4"/>
      <c r="AR80" s="4"/>
      <c r="AS80" s="4"/>
      <c r="AY80" s="4"/>
      <c r="AZ80" s="4"/>
    </row>
    <row r="81" ht="27.0" customHeight="1">
      <c r="A81" s="13"/>
      <c r="B81" s="13"/>
      <c r="C81" s="11"/>
      <c r="D81" s="4"/>
      <c r="E81" s="4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AE81" s="4"/>
      <c r="AF81" s="4"/>
      <c r="AG81" s="4"/>
      <c r="AH81" s="4"/>
      <c r="AI81" s="4"/>
      <c r="AO81" s="4"/>
      <c r="AP81" s="4"/>
      <c r="AQ81" s="4"/>
      <c r="AR81" s="4"/>
      <c r="AS81" s="4"/>
      <c r="AY81" s="4"/>
      <c r="AZ81" s="4"/>
    </row>
    <row r="82" ht="27.0" customHeight="1">
      <c r="A82" s="13"/>
      <c r="B82" s="13"/>
      <c r="C82" s="11"/>
      <c r="D82" s="4"/>
      <c r="E82" s="4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AE82" s="4"/>
      <c r="AF82" s="4"/>
      <c r="AG82" s="4"/>
      <c r="AH82" s="4"/>
      <c r="AI82" s="4"/>
      <c r="AO82" s="4"/>
      <c r="AP82" s="4"/>
      <c r="AQ82" s="4"/>
      <c r="AR82" s="4"/>
      <c r="AS82" s="4"/>
      <c r="AY82" s="4"/>
      <c r="AZ82" s="4"/>
    </row>
    <row r="83" ht="27.0" customHeight="1">
      <c r="A83" s="13"/>
      <c r="B83" s="13"/>
      <c r="C83" s="11"/>
      <c r="D83" s="4"/>
      <c r="E83" s="4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AE83" s="4"/>
      <c r="AF83" s="4"/>
      <c r="AG83" s="4"/>
      <c r="AH83" s="4"/>
      <c r="AI83" s="4"/>
      <c r="AO83" s="4"/>
      <c r="AP83" s="4"/>
      <c r="AQ83" s="4"/>
      <c r="AR83" s="4"/>
      <c r="AS83" s="4"/>
      <c r="AY83" s="4"/>
      <c r="AZ83" s="4"/>
    </row>
    <row r="84" ht="27.0" customHeight="1">
      <c r="A84" s="13"/>
      <c r="B84" s="13"/>
      <c r="C84" s="11"/>
      <c r="D84" s="4"/>
      <c r="E84" s="4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AE84" s="4"/>
      <c r="AF84" s="4"/>
      <c r="AG84" s="4"/>
      <c r="AH84" s="4"/>
      <c r="AI84" s="4"/>
      <c r="AO84" s="4"/>
      <c r="AP84" s="4"/>
      <c r="AQ84" s="4"/>
      <c r="AR84" s="4"/>
      <c r="AS84" s="4"/>
      <c r="AY84" s="4"/>
      <c r="AZ84" s="4"/>
    </row>
    <row r="85" ht="27.0" customHeight="1">
      <c r="A85" s="13"/>
      <c r="B85" s="13"/>
      <c r="C85" s="11"/>
      <c r="D85" s="4"/>
      <c r="E85" s="4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AE85" s="4"/>
      <c r="AF85" s="4"/>
      <c r="AG85" s="4"/>
      <c r="AH85" s="4"/>
      <c r="AI85" s="4"/>
      <c r="AO85" s="4"/>
      <c r="AP85" s="4"/>
      <c r="AQ85" s="4"/>
      <c r="AR85" s="4"/>
      <c r="AS85" s="4"/>
      <c r="AY85" s="4"/>
      <c r="AZ85" s="4"/>
    </row>
    <row r="86" ht="27.0" customHeight="1">
      <c r="A86" s="13"/>
      <c r="B86" s="13"/>
      <c r="C86" s="11"/>
      <c r="D86" s="4"/>
      <c r="E86" s="4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AE86" s="4"/>
      <c r="AF86" s="4"/>
      <c r="AG86" s="4"/>
      <c r="AH86" s="4"/>
      <c r="AI86" s="4"/>
      <c r="AO86" s="4"/>
      <c r="AP86" s="4"/>
      <c r="AQ86" s="4"/>
      <c r="AR86" s="4"/>
      <c r="AS86" s="4"/>
      <c r="AY86" s="4"/>
      <c r="AZ86" s="4"/>
    </row>
    <row r="87" ht="27.0" customHeight="1">
      <c r="A87" s="13"/>
      <c r="B87" s="13"/>
      <c r="C87" s="11"/>
      <c r="D87" s="4"/>
      <c r="E87" s="4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AE87" s="4"/>
      <c r="AF87" s="4"/>
      <c r="AG87" s="4"/>
      <c r="AH87" s="4"/>
      <c r="AI87" s="4"/>
      <c r="AO87" s="4"/>
      <c r="AP87" s="4"/>
      <c r="AQ87" s="4"/>
      <c r="AR87" s="4"/>
      <c r="AS87" s="4"/>
      <c r="AY87" s="4"/>
      <c r="AZ87" s="4"/>
    </row>
    <row r="88" ht="27.0" customHeight="1">
      <c r="A88" s="13"/>
      <c r="B88" s="13"/>
      <c r="C88" s="11"/>
      <c r="D88" s="4"/>
      <c r="E88" s="4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AE88" s="4"/>
      <c r="AF88" s="4"/>
      <c r="AG88" s="4"/>
      <c r="AH88" s="4"/>
      <c r="AI88" s="4"/>
      <c r="AO88" s="4"/>
      <c r="AP88" s="4"/>
      <c r="AQ88" s="4"/>
      <c r="AR88" s="4"/>
      <c r="AS88" s="4"/>
      <c r="AY88" s="4"/>
      <c r="AZ88" s="4"/>
    </row>
    <row r="89" ht="27.0" customHeight="1">
      <c r="A89" s="13"/>
      <c r="B89" s="13"/>
      <c r="C89" s="11"/>
      <c r="D89" s="4"/>
      <c r="E89" s="4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AE89" s="4"/>
      <c r="AF89" s="4"/>
      <c r="AG89" s="4"/>
      <c r="AH89" s="4"/>
      <c r="AI89" s="4"/>
      <c r="AO89" s="4"/>
      <c r="AP89" s="4"/>
      <c r="AQ89" s="4"/>
      <c r="AR89" s="4"/>
      <c r="AS89" s="4"/>
      <c r="AY89" s="4"/>
      <c r="AZ89" s="4"/>
    </row>
    <row r="90" ht="27.0" customHeight="1">
      <c r="A90" s="13"/>
      <c r="B90" s="13"/>
      <c r="C90" s="11"/>
      <c r="D90" s="4"/>
      <c r="E90" s="4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AE90" s="4"/>
      <c r="AF90" s="4"/>
      <c r="AG90" s="4"/>
      <c r="AH90" s="4"/>
      <c r="AI90" s="4"/>
      <c r="AO90" s="4"/>
      <c r="AP90" s="4"/>
      <c r="AQ90" s="4"/>
      <c r="AR90" s="4"/>
      <c r="AS90" s="4"/>
      <c r="AY90" s="4"/>
      <c r="AZ90" s="4"/>
    </row>
    <row r="91" ht="27.0" customHeight="1">
      <c r="A91" s="13"/>
      <c r="B91" s="13"/>
      <c r="C91" s="11"/>
      <c r="D91" s="4"/>
      <c r="E91" s="4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AE91" s="4"/>
      <c r="AF91" s="4"/>
      <c r="AG91" s="4"/>
      <c r="AH91" s="4"/>
      <c r="AI91" s="4"/>
      <c r="AO91" s="4"/>
      <c r="AP91" s="4"/>
      <c r="AQ91" s="4"/>
      <c r="AR91" s="4"/>
      <c r="AS91" s="4"/>
      <c r="AY91" s="4"/>
      <c r="AZ91" s="4"/>
    </row>
    <row r="92" ht="27.0" customHeight="1">
      <c r="A92" s="13"/>
      <c r="B92" s="13"/>
      <c r="C92" s="11"/>
      <c r="D92" s="4"/>
      <c r="E92" s="4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AE92" s="4"/>
      <c r="AF92" s="4"/>
      <c r="AG92" s="4"/>
      <c r="AH92" s="4"/>
      <c r="AI92" s="4"/>
      <c r="AO92" s="4"/>
      <c r="AP92" s="4"/>
      <c r="AQ92" s="4"/>
      <c r="AR92" s="4"/>
      <c r="AS92" s="4"/>
      <c r="AY92" s="4"/>
      <c r="AZ92" s="4"/>
    </row>
    <row r="93" ht="27.0" customHeight="1">
      <c r="A93" s="13"/>
      <c r="B93" s="13"/>
      <c r="C93" s="11"/>
      <c r="D93" s="4"/>
      <c r="E93" s="4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AE93" s="4"/>
      <c r="AF93" s="4"/>
      <c r="AG93" s="4"/>
      <c r="AH93" s="4"/>
      <c r="AI93" s="4"/>
      <c r="AO93" s="4"/>
      <c r="AP93" s="4"/>
      <c r="AQ93" s="4"/>
      <c r="AR93" s="4"/>
      <c r="AS93" s="4"/>
      <c r="AY93" s="4"/>
      <c r="AZ93" s="4"/>
    </row>
    <row r="94" ht="27.0" customHeight="1">
      <c r="A94" s="13"/>
      <c r="B94" s="13"/>
      <c r="C94" s="11"/>
      <c r="D94" s="4"/>
      <c r="E94" s="4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AE94" s="4"/>
      <c r="AF94" s="4"/>
      <c r="AG94" s="4"/>
      <c r="AH94" s="4"/>
      <c r="AI94" s="4"/>
      <c r="AO94" s="4"/>
      <c r="AP94" s="4"/>
      <c r="AQ94" s="4"/>
      <c r="AR94" s="4"/>
      <c r="AS94" s="4"/>
      <c r="AY94" s="4"/>
      <c r="AZ94" s="4"/>
    </row>
    <row r="95" ht="27.0" customHeight="1">
      <c r="A95" s="13"/>
      <c r="B95" s="13"/>
      <c r="C95" s="11"/>
      <c r="D95" s="4"/>
      <c r="E95" s="4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AE95" s="4"/>
      <c r="AF95" s="4"/>
      <c r="AG95" s="4"/>
      <c r="AH95" s="4"/>
      <c r="AI95" s="4"/>
      <c r="AO95" s="4"/>
      <c r="AP95" s="4"/>
      <c r="AQ95" s="4"/>
      <c r="AR95" s="4"/>
      <c r="AS95" s="4"/>
      <c r="AY95" s="4"/>
      <c r="AZ95" s="4"/>
    </row>
    <row r="96" ht="27.0" customHeight="1">
      <c r="A96" s="13"/>
      <c r="B96" s="13"/>
      <c r="C96" s="11"/>
      <c r="D96" s="4"/>
      <c r="E96" s="4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AE96" s="4"/>
      <c r="AF96" s="4"/>
      <c r="AG96" s="4"/>
      <c r="AH96" s="4"/>
      <c r="AI96" s="4"/>
      <c r="AO96" s="4"/>
      <c r="AP96" s="4"/>
      <c r="AQ96" s="4"/>
      <c r="AR96" s="4"/>
      <c r="AS96" s="4"/>
      <c r="AY96" s="4"/>
      <c r="AZ96" s="4"/>
    </row>
    <row r="97" ht="27.0" customHeight="1">
      <c r="A97" s="13"/>
      <c r="B97" s="13"/>
      <c r="C97" s="11"/>
      <c r="D97" s="4"/>
      <c r="E97" s="4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AE97" s="4"/>
      <c r="AF97" s="4"/>
      <c r="AG97" s="4"/>
      <c r="AH97" s="4"/>
      <c r="AI97" s="4"/>
      <c r="AO97" s="4"/>
      <c r="AP97" s="4"/>
      <c r="AQ97" s="4"/>
      <c r="AR97" s="4"/>
      <c r="AS97" s="4"/>
      <c r="AY97" s="4"/>
      <c r="AZ97" s="4"/>
    </row>
    <row r="98" ht="27.0" customHeight="1">
      <c r="A98" s="13"/>
      <c r="B98" s="13"/>
      <c r="C98" s="11"/>
      <c r="D98" s="4"/>
      <c r="E98" s="4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AE98" s="4"/>
      <c r="AF98" s="4"/>
      <c r="AG98" s="4"/>
      <c r="AH98" s="4"/>
      <c r="AI98" s="4"/>
      <c r="AO98" s="4"/>
      <c r="AP98" s="4"/>
      <c r="AQ98" s="4"/>
      <c r="AR98" s="4"/>
      <c r="AS98" s="4"/>
      <c r="AY98" s="4"/>
      <c r="AZ98" s="4"/>
    </row>
    <row r="99" ht="27.0" customHeight="1">
      <c r="A99" s="13"/>
      <c r="B99" s="13"/>
      <c r="C99" s="11"/>
      <c r="D99" s="4"/>
      <c r="E99" s="4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AE99" s="4"/>
      <c r="AF99" s="4"/>
      <c r="AG99" s="4"/>
      <c r="AH99" s="4"/>
      <c r="AI99" s="4"/>
      <c r="AO99" s="4"/>
      <c r="AP99" s="4"/>
      <c r="AQ99" s="4"/>
      <c r="AR99" s="4"/>
      <c r="AS99" s="4"/>
      <c r="AY99" s="4"/>
      <c r="AZ99" s="4"/>
    </row>
    <row r="100" ht="27.0" customHeight="1">
      <c r="A100" s="13"/>
      <c r="B100" s="13"/>
      <c r="C100" s="11"/>
      <c r="D100" s="4"/>
      <c r="E100" s="4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AE100" s="4"/>
      <c r="AF100" s="4"/>
      <c r="AG100" s="4"/>
      <c r="AH100" s="4"/>
      <c r="AI100" s="4"/>
      <c r="AO100" s="4"/>
      <c r="AP100" s="4"/>
      <c r="AQ100" s="4"/>
      <c r="AR100" s="4"/>
      <c r="AS100" s="4"/>
      <c r="AY100" s="4"/>
      <c r="AZ100" s="4"/>
    </row>
    <row r="101" ht="27.0" customHeight="1">
      <c r="A101" s="13"/>
      <c r="B101" s="13"/>
      <c r="C101" s="11"/>
      <c r="D101" s="4"/>
      <c r="E101" s="4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AE101" s="4"/>
      <c r="AF101" s="4"/>
      <c r="AG101" s="4"/>
      <c r="AH101" s="4"/>
      <c r="AI101" s="4"/>
      <c r="AO101" s="4"/>
      <c r="AP101" s="4"/>
      <c r="AQ101" s="4"/>
      <c r="AR101" s="4"/>
      <c r="AS101" s="4"/>
      <c r="AY101" s="4"/>
      <c r="AZ101" s="4"/>
    </row>
    <row r="102" ht="27.0" customHeight="1">
      <c r="A102" s="13"/>
      <c r="B102" s="13"/>
      <c r="C102" s="11"/>
      <c r="D102" s="4"/>
      <c r="E102" s="4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AE102" s="4"/>
      <c r="AF102" s="4"/>
      <c r="AG102" s="4"/>
      <c r="AH102" s="4"/>
      <c r="AI102" s="4"/>
      <c r="AO102" s="4"/>
      <c r="AP102" s="4"/>
      <c r="AQ102" s="4"/>
      <c r="AR102" s="4"/>
      <c r="AS102" s="4"/>
      <c r="AY102" s="4"/>
      <c r="AZ102" s="4"/>
    </row>
    <row r="103" ht="27.0" customHeight="1">
      <c r="A103" s="13"/>
      <c r="B103" s="13"/>
      <c r="C103" s="11"/>
      <c r="D103" s="4"/>
      <c r="E103" s="4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AE103" s="4"/>
      <c r="AF103" s="4"/>
      <c r="AG103" s="4"/>
      <c r="AH103" s="4"/>
      <c r="AI103" s="4"/>
      <c r="AO103" s="4"/>
      <c r="AP103" s="4"/>
      <c r="AQ103" s="4"/>
      <c r="AR103" s="4"/>
      <c r="AS103" s="4"/>
      <c r="AY103" s="4"/>
      <c r="AZ103" s="4"/>
    </row>
    <row r="104" ht="27.0" customHeight="1">
      <c r="A104" s="13"/>
      <c r="B104" s="13"/>
      <c r="C104" s="11"/>
      <c r="D104" s="4"/>
      <c r="E104" s="4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AE104" s="4"/>
      <c r="AF104" s="4"/>
      <c r="AG104" s="4"/>
      <c r="AH104" s="4"/>
      <c r="AI104" s="4"/>
      <c r="AO104" s="4"/>
      <c r="AP104" s="4"/>
      <c r="AQ104" s="4"/>
      <c r="AR104" s="4"/>
      <c r="AS104" s="4"/>
      <c r="AY104" s="4"/>
      <c r="AZ104" s="4"/>
    </row>
    <row r="105" ht="27.0" customHeight="1">
      <c r="A105" s="13"/>
      <c r="B105" s="13"/>
      <c r="C105" s="11"/>
      <c r="D105" s="4"/>
      <c r="E105" s="4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AE105" s="4"/>
      <c r="AF105" s="4"/>
      <c r="AG105" s="4"/>
      <c r="AH105" s="4"/>
      <c r="AI105" s="4"/>
      <c r="AO105" s="4"/>
      <c r="AP105" s="4"/>
      <c r="AQ105" s="4"/>
      <c r="AR105" s="4"/>
      <c r="AS105" s="4"/>
      <c r="AY105" s="4"/>
      <c r="AZ105" s="4"/>
    </row>
    <row r="106" ht="27.0" customHeight="1">
      <c r="A106" s="13"/>
      <c r="B106" s="13"/>
      <c r="C106" s="11"/>
      <c r="D106" s="4"/>
      <c r="E106" s="4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AE106" s="4"/>
      <c r="AF106" s="4"/>
      <c r="AG106" s="4"/>
      <c r="AH106" s="4"/>
      <c r="AI106" s="4"/>
      <c r="AO106" s="4"/>
      <c r="AP106" s="4"/>
      <c r="AQ106" s="4"/>
      <c r="AR106" s="4"/>
      <c r="AS106" s="4"/>
      <c r="AY106" s="4"/>
      <c r="AZ106" s="4"/>
    </row>
    <row r="107" ht="27.0" customHeight="1">
      <c r="A107" s="13"/>
      <c r="B107" s="13"/>
      <c r="C107" s="11"/>
      <c r="D107" s="4"/>
      <c r="E107" s="4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AE107" s="4"/>
      <c r="AF107" s="4"/>
      <c r="AG107" s="4"/>
      <c r="AH107" s="4"/>
      <c r="AI107" s="4"/>
      <c r="AO107" s="4"/>
      <c r="AP107" s="4"/>
      <c r="AQ107" s="4"/>
      <c r="AR107" s="4"/>
      <c r="AS107" s="4"/>
      <c r="AY107" s="4"/>
      <c r="AZ107" s="4"/>
    </row>
    <row r="108" ht="27.0" customHeight="1">
      <c r="A108" s="13"/>
      <c r="B108" s="13"/>
      <c r="C108" s="11"/>
      <c r="D108" s="4"/>
      <c r="E108" s="4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AE108" s="4"/>
      <c r="AF108" s="4"/>
      <c r="AG108" s="4"/>
      <c r="AH108" s="4"/>
      <c r="AI108" s="4"/>
      <c r="AO108" s="4"/>
      <c r="AP108" s="4"/>
      <c r="AQ108" s="4"/>
      <c r="AR108" s="4"/>
      <c r="AS108" s="4"/>
      <c r="AY108" s="4"/>
      <c r="AZ108" s="4"/>
    </row>
    <row r="109" ht="27.0" customHeight="1">
      <c r="A109" s="13"/>
      <c r="B109" s="13"/>
      <c r="C109" s="11"/>
      <c r="D109" s="4"/>
      <c r="E109" s="4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AE109" s="4"/>
      <c r="AF109" s="4"/>
      <c r="AG109" s="4"/>
      <c r="AH109" s="4"/>
      <c r="AI109" s="4"/>
      <c r="AO109" s="4"/>
      <c r="AP109" s="4"/>
      <c r="AQ109" s="4"/>
      <c r="AR109" s="4"/>
      <c r="AS109" s="4"/>
      <c r="AY109" s="4"/>
      <c r="AZ109" s="4"/>
    </row>
    <row r="110" ht="27.0" customHeight="1">
      <c r="A110" s="13"/>
      <c r="B110" s="13"/>
      <c r="C110" s="11"/>
      <c r="D110" s="4"/>
      <c r="E110" s="4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AE110" s="4"/>
      <c r="AF110" s="4"/>
      <c r="AG110" s="4"/>
      <c r="AH110" s="4"/>
      <c r="AI110" s="4"/>
      <c r="AO110" s="4"/>
      <c r="AP110" s="4"/>
      <c r="AQ110" s="4"/>
      <c r="AR110" s="4"/>
      <c r="AS110" s="4"/>
      <c r="AY110" s="4"/>
      <c r="AZ110" s="4"/>
    </row>
    <row r="111" ht="27.0" customHeight="1">
      <c r="A111" s="13"/>
      <c r="B111" s="13"/>
      <c r="C111" s="11"/>
      <c r="D111" s="4"/>
      <c r="E111" s="4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AE111" s="4"/>
      <c r="AF111" s="4"/>
      <c r="AG111" s="4"/>
      <c r="AH111" s="4"/>
      <c r="AI111" s="4"/>
      <c r="AO111" s="4"/>
      <c r="AP111" s="4"/>
      <c r="AQ111" s="4"/>
      <c r="AR111" s="4"/>
      <c r="AS111" s="4"/>
      <c r="AY111" s="4"/>
      <c r="AZ111" s="4"/>
    </row>
    <row r="112" ht="27.0" customHeight="1">
      <c r="A112" s="13"/>
      <c r="B112" s="13"/>
      <c r="C112" s="11"/>
      <c r="D112" s="4"/>
      <c r="E112" s="4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AE112" s="4"/>
      <c r="AF112" s="4"/>
      <c r="AG112" s="4"/>
      <c r="AH112" s="4"/>
      <c r="AI112" s="4"/>
      <c r="AO112" s="4"/>
      <c r="AP112" s="4"/>
      <c r="AQ112" s="4"/>
      <c r="AR112" s="4"/>
      <c r="AS112" s="4"/>
      <c r="AY112" s="4"/>
      <c r="AZ112" s="4"/>
    </row>
    <row r="113" ht="27.0" customHeight="1">
      <c r="A113" s="13"/>
      <c r="B113" s="13"/>
      <c r="C113" s="11"/>
      <c r="D113" s="4"/>
      <c r="E113" s="4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AE113" s="4"/>
      <c r="AF113" s="4"/>
      <c r="AG113" s="4"/>
      <c r="AH113" s="4"/>
      <c r="AI113" s="4"/>
      <c r="AO113" s="4"/>
      <c r="AP113" s="4"/>
      <c r="AQ113" s="4"/>
      <c r="AR113" s="4"/>
      <c r="AS113" s="4"/>
      <c r="AY113" s="4"/>
      <c r="AZ113" s="4"/>
    </row>
    <row r="114" ht="27.0" customHeight="1">
      <c r="A114" s="13"/>
      <c r="B114" s="13"/>
      <c r="C114" s="11"/>
      <c r="D114" s="4"/>
      <c r="E114" s="4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AE114" s="4"/>
      <c r="AF114" s="4"/>
      <c r="AG114" s="4"/>
      <c r="AH114" s="4"/>
      <c r="AI114" s="4"/>
      <c r="AO114" s="4"/>
      <c r="AP114" s="4"/>
      <c r="AQ114" s="4"/>
      <c r="AR114" s="4"/>
      <c r="AS114" s="4"/>
      <c r="AY114" s="4"/>
      <c r="AZ114" s="4"/>
    </row>
    <row r="115" ht="27.0" customHeight="1">
      <c r="A115" s="13"/>
      <c r="B115" s="13"/>
      <c r="C115" s="11"/>
      <c r="D115" s="4"/>
      <c r="E115" s="4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AE115" s="4"/>
      <c r="AF115" s="4"/>
      <c r="AG115" s="4"/>
      <c r="AH115" s="4"/>
      <c r="AI115" s="4"/>
      <c r="AO115" s="4"/>
      <c r="AP115" s="4"/>
      <c r="AQ115" s="4"/>
      <c r="AR115" s="4"/>
      <c r="AS115" s="4"/>
      <c r="AY115" s="4"/>
      <c r="AZ115" s="4"/>
    </row>
    <row r="116" ht="27.0" customHeight="1">
      <c r="A116" s="13"/>
      <c r="B116" s="13"/>
      <c r="C116" s="11"/>
      <c r="D116" s="4"/>
      <c r="E116" s="4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AE116" s="4"/>
      <c r="AF116" s="4"/>
      <c r="AG116" s="4"/>
      <c r="AH116" s="4"/>
      <c r="AI116" s="4"/>
      <c r="AO116" s="4"/>
      <c r="AP116" s="4"/>
      <c r="AQ116" s="4"/>
      <c r="AR116" s="4"/>
      <c r="AS116" s="4"/>
      <c r="AY116" s="4"/>
      <c r="AZ116" s="4"/>
    </row>
    <row r="117" ht="27.0" customHeight="1">
      <c r="A117" s="13"/>
      <c r="B117" s="13"/>
      <c r="C117" s="11"/>
      <c r="D117" s="4"/>
      <c r="E117" s="4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AE117" s="4"/>
      <c r="AF117" s="4"/>
      <c r="AG117" s="4"/>
      <c r="AH117" s="4"/>
      <c r="AI117" s="4"/>
      <c r="AO117" s="4"/>
      <c r="AP117" s="4"/>
      <c r="AQ117" s="4"/>
      <c r="AR117" s="4"/>
      <c r="AS117" s="4"/>
      <c r="AY117" s="4"/>
      <c r="AZ117" s="4"/>
    </row>
    <row r="118" ht="27.0" customHeight="1">
      <c r="A118" s="13"/>
      <c r="B118" s="13"/>
      <c r="C118" s="11"/>
      <c r="D118" s="4"/>
      <c r="E118" s="4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AE118" s="4"/>
      <c r="AF118" s="4"/>
      <c r="AG118" s="4"/>
      <c r="AH118" s="4"/>
      <c r="AI118" s="4"/>
      <c r="AO118" s="4"/>
      <c r="AP118" s="4"/>
      <c r="AQ118" s="4"/>
      <c r="AR118" s="4"/>
      <c r="AS118" s="4"/>
      <c r="AY118" s="4"/>
      <c r="AZ118" s="4"/>
    </row>
    <row r="119" ht="27.0" customHeight="1">
      <c r="A119" s="13"/>
      <c r="B119" s="13"/>
      <c r="C119" s="11"/>
      <c r="D119" s="4"/>
      <c r="E119" s="4"/>
      <c r="F119" s="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AE119" s="4"/>
      <c r="AF119" s="4"/>
      <c r="AG119" s="4"/>
      <c r="AH119" s="4"/>
      <c r="AI119" s="4"/>
      <c r="AO119" s="4"/>
      <c r="AP119" s="4"/>
      <c r="AQ119" s="4"/>
      <c r="AR119" s="4"/>
      <c r="AS119" s="4"/>
      <c r="AY119" s="4"/>
      <c r="AZ119" s="4"/>
    </row>
    <row r="120" ht="27.0" customHeight="1">
      <c r="A120" s="13"/>
      <c r="B120" s="13"/>
      <c r="C120" s="11"/>
      <c r="D120" s="4"/>
      <c r="E120" s="4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AE120" s="4"/>
      <c r="AF120" s="4"/>
      <c r="AG120" s="4"/>
      <c r="AH120" s="4"/>
      <c r="AI120" s="4"/>
      <c r="AO120" s="4"/>
      <c r="AP120" s="4"/>
      <c r="AQ120" s="4"/>
      <c r="AR120" s="4"/>
      <c r="AS120" s="4"/>
      <c r="AY120" s="4"/>
      <c r="AZ120" s="4"/>
    </row>
    <row r="121" ht="27.0" customHeight="1">
      <c r="A121" s="13"/>
      <c r="B121" s="13"/>
      <c r="C121" s="11"/>
      <c r="D121" s="4"/>
      <c r="E121" s="4"/>
      <c r="F121" s="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AE121" s="4"/>
      <c r="AF121" s="4"/>
      <c r="AG121" s="4"/>
      <c r="AH121" s="4"/>
      <c r="AI121" s="4"/>
      <c r="AO121" s="4"/>
      <c r="AP121" s="4"/>
      <c r="AQ121" s="4"/>
      <c r="AR121" s="4"/>
      <c r="AS121" s="4"/>
      <c r="AY121" s="4"/>
      <c r="AZ121" s="4"/>
    </row>
    <row r="122" ht="27.0" customHeight="1">
      <c r="A122" s="13"/>
      <c r="B122" s="13"/>
      <c r="C122" s="11"/>
      <c r="D122" s="4"/>
      <c r="E122" s="4"/>
      <c r="F122" s="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AE122" s="4"/>
      <c r="AF122" s="4"/>
      <c r="AG122" s="4"/>
      <c r="AH122" s="4"/>
      <c r="AI122" s="4"/>
      <c r="AO122" s="4"/>
      <c r="AP122" s="4"/>
      <c r="AQ122" s="4"/>
      <c r="AR122" s="4"/>
      <c r="AS122" s="4"/>
      <c r="AY122" s="4"/>
      <c r="AZ122" s="4"/>
    </row>
    <row r="123" ht="27.0" customHeight="1">
      <c r="A123" s="13"/>
      <c r="B123" s="13"/>
      <c r="C123" s="11"/>
      <c r="D123" s="4"/>
      <c r="E123" s="4"/>
      <c r="F123" s="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AE123" s="4"/>
      <c r="AF123" s="4"/>
      <c r="AG123" s="4"/>
      <c r="AH123" s="4"/>
      <c r="AI123" s="4"/>
      <c r="AO123" s="4"/>
      <c r="AP123" s="4"/>
      <c r="AQ123" s="4"/>
      <c r="AR123" s="4"/>
      <c r="AS123" s="4"/>
      <c r="AY123" s="4"/>
      <c r="AZ123" s="4"/>
    </row>
    <row r="124" ht="27.0" customHeight="1">
      <c r="A124" s="13"/>
      <c r="B124" s="13"/>
      <c r="C124" s="11"/>
      <c r="D124" s="4"/>
      <c r="E124" s="4"/>
      <c r="F124" s="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AE124" s="4"/>
      <c r="AF124" s="4"/>
      <c r="AG124" s="4"/>
      <c r="AH124" s="4"/>
      <c r="AI124" s="4"/>
      <c r="AO124" s="4"/>
      <c r="AP124" s="4"/>
      <c r="AQ124" s="4"/>
      <c r="AR124" s="4"/>
      <c r="AS124" s="4"/>
      <c r="AY124" s="4"/>
      <c r="AZ124" s="4"/>
    </row>
    <row r="125" ht="27.0" customHeight="1">
      <c r="A125" s="13"/>
      <c r="B125" s="13"/>
      <c r="C125" s="11"/>
      <c r="D125" s="4"/>
      <c r="E125" s="4"/>
      <c r="F125" s="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AE125" s="4"/>
      <c r="AF125" s="4"/>
      <c r="AG125" s="4"/>
      <c r="AH125" s="4"/>
      <c r="AI125" s="4"/>
      <c r="AO125" s="4"/>
      <c r="AP125" s="4"/>
      <c r="AQ125" s="4"/>
      <c r="AR125" s="4"/>
      <c r="AS125" s="4"/>
      <c r="AY125" s="4"/>
      <c r="AZ125" s="4"/>
    </row>
    <row r="126" ht="27.0" customHeight="1">
      <c r="A126" s="13"/>
      <c r="B126" s="13"/>
      <c r="C126" s="11"/>
      <c r="D126" s="4"/>
      <c r="E126" s="4"/>
      <c r="F126" s="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AE126" s="4"/>
      <c r="AF126" s="4"/>
      <c r="AG126" s="4"/>
      <c r="AH126" s="4"/>
      <c r="AI126" s="4"/>
      <c r="AO126" s="4"/>
      <c r="AP126" s="4"/>
      <c r="AQ126" s="4"/>
      <c r="AR126" s="4"/>
      <c r="AS126" s="4"/>
      <c r="AY126" s="4"/>
      <c r="AZ126" s="4"/>
    </row>
    <row r="127" ht="27.0" customHeight="1">
      <c r="A127" s="13"/>
      <c r="B127" s="13"/>
      <c r="C127" s="11"/>
      <c r="D127" s="4"/>
      <c r="E127" s="4"/>
      <c r="F127" s="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AE127" s="4"/>
      <c r="AF127" s="4"/>
      <c r="AG127" s="4"/>
      <c r="AH127" s="4"/>
      <c r="AI127" s="4"/>
      <c r="AO127" s="4"/>
      <c r="AP127" s="4"/>
      <c r="AQ127" s="4"/>
      <c r="AR127" s="4"/>
      <c r="AS127" s="4"/>
      <c r="AY127" s="4"/>
      <c r="AZ127" s="4"/>
    </row>
    <row r="128" ht="27.0" customHeight="1">
      <c r="A128" s="13"/>
      <c r="B128" s="13"/>
      <c r="C128" s="11"/>
      <c r="D128" s="4"/>
      <c r="E128" s="4"/>
      <c r="F128" s="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AE128" s="4"/>
      <c r="AF128" s="4"/>
      <c r="AG128" s="4"/>
      <c r="AH128" s="4"/>
      <c r="AI128" s="4"/>
      <c r="AO128" s="4"/>
      <c r="AP128" s="4"/>
      <c r="AQ128" s="4"/>
      <c r="AR128" s="4"/>
      <c r="AS128" s="4"/>
      <c r="AY128" s="4"/>
      <c r="AZ128" s="4"/>
    </row>
    <row r="129" ht="27.0" customHeight="1">
      <c r="A129" s="13"/>
      <c r="B129" s="13"/>
      <c r="C129" s="11"/>
      <c r="D129" s="4"/>
      <c r="E129" s="4"/>
      <c r="F129" s="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AE129" s="4"/>
      <c r="AF129" s="4"/>
      <c r="AG129" s="4"/>
      <c r="AH129" s="4"/>
      <c r="AI129" s="4"/>
      <c r="AO129" s="4"/>
      <c r="AP129" s="4"/>
      <c r="AQ129" s="4"/>
      <c r="AR129" s="4"/>
      <c r="AS129" s="4"/>
      <c r="AY129" s="4"/>
      <c r="AZ129" s="4"/>
    </row>
    <row r="130" ht="27.0" customHeight="1">
      <c r="A130" s="13"/>
      <c r="B130" s="13"/>
      <c r="C130" s="11"/>
      <c r="D130" s="4"/>
      <c r="E130" s="4"/>
      <c r="F130" s="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AE130" s="4"/>
      <c r="AF130" s="4"/>
      <c r="AG130" s="4"/>
      <c r="AH130" s="4"/>
      <c r="AI130" s="4"/>
      <c r="AO130" s="4"/>
      <c r="AP130" s="4"/>
      <c r="AQ130" s="4"/>
      <c r="AR130" s="4"/>
      <c r="AS130" s="4"/>
      <c r="AY130" s="4"/>
      <c r="AZ130" s="4"/>
    </row>
    <row r="131" ht="27.0" customHeight="1">
      <c r="A131" s="13"/>
      <c r="B131" s="13"/>
      <c r="C131" s="11"/>
      <c r="D131" s="4"/>
      <c r="E131" s="4"/>
      <c r="F131" s="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AE131" s="4"/>
      <c r="AF131" s="4"/>
      <c r="AG131" s="4"/>
      <c r="AH131" s="4"/>
      <c r="AI131" s="4"/>
      <c r="AO131" s="4"/>
      <c r="AP131" s="4"/>
      <c r="AQ131" s="4"/>
      <c r="AR131" s="4"/>
      <c r="AS131" s="4"/>
      <c r="AY131" s="4"/>
      <c r="AZ131" s="4"/>
    </row>
    <row r="132" ht="27.0" customHeight="1">
      <c r="A132" s="13"/>
      <c r="B132" s="13"/>
      <c r="C132" s="11"/>
      <c r="D132" s="4"/>
      <c r="E132" s="4"/>
      <c r="F132" s="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AE132" s="4"/>
      <c r="AF132" s="4"/>
      <c r="AG132" s="4"/>
      <c r="AH132" s="4"/>
      <c r="AI132" s="4"/>
      <c r="AO132" s="4"/>
      <c r="AP132" s="4"/>
      <c r="AQ132" s="4"/>
      <c r="AR132" s="4"/>
      <c r="AS132" s="4"/>
      <c r="AY132" s="4"/>
      <c r="AZ132" s="4"/>
    </row>
    <row r="133" ht="27.0" customHeight="1">
      <c r="A133" s="13"/>
      <c r="B133" s="13"/>
      <c r="C133" s="11"/>
      <c r="D133" s="4"/>
      <c r="E133" s="4"/>
      <c r="F133" s="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AE133" s="4"/>
      <c r="AF133" s="4"/>
      <c r="AG133" s="4"/>
      <c r="AH133" s="4"/>
      <c r="AI133" s="4"/>
      <c r="AO133" s="4"/>
      <c r="AP133" s="4"/>
      <c r="AQ133" s="4"/>
      <c r="AR133" s="4"/>
      <c r="AS133" s="4"/>
      <c r="AY133" s="4"/>
      <c r="AZ133" s="4"/>
    </row>
    <row r="134" ht="27.0" customHeight="1">
      <c r="A134" s="13"/>
      <c r="B134" s="13"/>
      <c r="C134" s="11"/>
      <c r="D134" s="4"/>
      <c r="E134" s="4"/>
      <c r="F134" s="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AE134" s="4"/>
      <c r="AF134" s="4"/>
      <c r="AG134" s="4"/>
      <c r="AH134" s="4"/>
      <c r="AI134" s="4"/>
      <c r="AO134" s="4"/>
      <c r="AP134" s="4"/>
      <c r="AQ134" s="4"/>
      <c r="AR134" s="4"/>
      <c r="AS134" s="4"/>
      <c r="AY134" s="4"/>
      <c r="AZ134" s="4"/>
    </row>
    <row r="135" ht="27.0" customHeight="1">
      <c r="A135" s="13"/>
      <c r="B135" s="13"/>
      <c r="C135" s="11"/>
      <c r="D135" s="4"/>
      <c r="E135" s="4"/>
      <c r="F135" s="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AE135" s="4"/>
      <c r="AF135" s="4"/>
      <c r="AG135" s="4"/>
      <c r="AH135" s="4"/>
      <c r="AI135" s="4"/>
      <c r="AO135" s="4"/>
      <c r="AP135" s="4"/>
      <c r="AQ135" s="4"/>
      <c r="AR135" s="4"/>
      <c r="AS135" s="4"/>
      <c r="AY135" s="4"/>
      <c r="AZ135" s="4"/>
    </row>
    <row r="136" ht="27.0" customHeight="1">
      <c r="A136" s="13"/>
      <c r="B136" s="13"/>
      <c r="C136" s="11"/>
      <c r="D136" s="4"/>
      <c r="E136" s="4"/>
      <c r="F136" s="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AE136" s="4"/>
      <c r="AF136" s="4"/>
      <c r="AG136" s="4"/>
      <c r="AH136" s="4"/>
      <c r="AI136" s="4"/>
      <c r="AO136" s="4"/>
      <c r="AP136" s="4"/>
      <c r="AQ136" s="4"/>
      <c r="AR136" s="4"/>
      <c r="AS136" s="4"/>
      <c r="AY136" s="4"/>
      <c r="AZ136" s="4"/>
    </row>
    <row r="137" ht="27.0" customHeight="1">
      <c r="A137" s="13"/>
      <c r="B137" s="13"/>
      <c r="C137" s="11"/>
      <c r="D137" s="4"/>
      <c r="E137" s="4"/>
      <c r="F137" s="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AE137" s="4"/>
      <c r="AF137" s="4"/>
      <c r="AG137" s="4"/>
      <c r="AH137" s="4"/>
      <c r="AI137" s="4"/>
      <c r="AO137" s="4"/>
      <c r="AP137" s="4"/>
      <c r="AQ137" s="4"/>
      <c r="AR137" s="4"/>
      <c r="AS137" s="4"/>
      <c r="AY137" s="4"/>
      <c r="AZ137" s="4"/>
    </row>
    <row r="138" ht="27.0" customHeight="1">
      <c r="A138" s="13"/>
      <c r="B138" s="13"/>
      <c r="C138" s="11"/>
      <c r="D138" s="4"/>
      <c r="E138" s="4"/>
      <c r="F138" s="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AE138" s="4"/>
      <c r="AF138" s="4"/>
      <c r="AG138" s="4"/>
      <c r="AH138" s="4"/>
      <c r="AI138" s="4"/>
      <c r="AO138" s="4"/>
      <c r="AP138" s="4"/>
      <c r="AQ138" s="4"/>
      <c r="AR138" s="4"/>
      <c r="AS138" s="4"/>
      <c r="AY138" s="4"/>
      <c r="AZ138" s="4"/>
    </row>
    <row r="139" ht="27.0" customHeight="1">
      <c r="A139" s="13"/>
      <c r="B139" s="13"/>
      <c r="C139" s="11"/>
      <c r="D139" s="4"/>
      <c r="E139" s="4"/>
      <c r="F139" s="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AE139" s="4"/>
      <c r="AF139" s="4"/>
      <c r="AG139" s="4"/>
      <c r="AH139" s="4"/>
      <c r="AI139" s="4"/>
      <c r="AO139" s="4"/>
      <c r="AP139" s="4"/>
      <c r="AQ139" s="4"/>
      <c r="AR139" s="4"/>
      <c r="AS139" s="4"/>
      <c r="AY139" s="4"/>
      <c r="AZ139" s="4"/>
    </row>
    <row r="140" ht="27.0" customHeight="1">
      <c r="A140" s="13"/>
      <c r="B140" s="13"/>
      <c r="C140" s="11"/>
      <c r="D140" s="4"/>
      <c r="E140" s="4"/>
      <c r="F140" s="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AE140" s="4"/>
      <c r="AF140" s="4"/>
      <c r="AG140" s="4"/>
      <c r="AH140" s="4"/>
      <c r="AI140" s="4"/>
      <c r="AO140" s="4"/>
      <c r="AP140" s="4"/>
      <c r="AQ140" s="4"/>
      <c r="AR140" s="4"/>
      <c r="AS140" s="4"/>
      <c r="AY140" s="4"/>
      <c r="AZ140" s="4"/>
    </row>
    <row r="141" ht="27.0" customHeight="1">
      <c r="A141" s="13"/>
      <c r="B141" s="13"/>
      <c r="C141" s="11"/>
      <c r="D141" s="4"/>
      <c r="E141" s="4"/>
      <c r="F141" s="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AE141" s="4"/>
      <c r="AF141" s="4"/>
      <c r="AG141" s="4"/>
      <c r="AH141" s="4"/>
      <c r="AI141" s="4"/>
      <c r="AO141" s="4"/>
      <c r="AP141" s="4"/>
      <c r="AQ141" s="4"/>
      <c r="AR141" s="4"/>
      <c r="AS141" s="4"/>
      <c r="AY141" s="4"/>
      <c r="AZ141" s="4"/>
    </row>
    <row r="142" ht="27.0" customHeight="1">
      <c r="A142" s="13"/>
      <c r="B142" s="13"/>
      <c r="C142" s="11"/>
      <c r="D142" s="4"/>
      <c r="E142" s="4"/>
      <c r="F142" s="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AE142" s="4"/>
      <c r="AF142" s="4"/>
      <c r="AG142" s="4"/>
      <c r="AH142" s="4"/>
      <c r="AI142" s="4"/>
      <c r="AO142" s="4"/>
      <c r="AP142" s="4"/>
      <c r="AQ142" s="4"/>
      <c r="AR142" s="4"/>
      <c r="AS142" s="4"/>
      <c r="AY142" s="4"/>
      <c r="AZ142" s="4"/>
    </row>
    <row r="143" ht="27.0" customHeight="1">
      <c r="A143" s="13"/>
      <c r="B143" s="13"/>
      <c r="C143" s="11"/>
      <c r="D143" s="4"/>
      <c r="E143" s="4"/>
      <c r="F143" s="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AE143" s="4"/>
      <c r="AF143" s="4"/>
      <c r="AG143" s="4"/>
      <c r="AH143" s="4"/>
      <c r="AI143" s="4"/>
      <c r="AO143" s="4"/>
      <c r="AP143" s="4"/>
      <c r="AQ143" s="4"/>
      <c r="AR143" s="4"/>
      <c r="AS143" s="4"/>
      <c r="AY143" s="4"/>
      <c r="AZ143" s="4"/>
    </row>
    <row r="144" ht="27.0" customHeight="1">
      <c r="A144" s="13"/>
      <c r="B144" s="13"/>
      <c r="C144" s="11"/>
      <c r="D144" s="4"/>
      <c r="E144" s="4"/>
      <c r="F144" s="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AE144" s="4"/>
      <c r="AF144" s="4"/>
      <c r="AG144" s="4"/>
      <c r="AH144" s="4"/>
      <c r="AI144" s="4"/>
      <c r="AO144" s="4"/>
      <c r="AP144" s="4"/>
      <c r="AQ144" s="4"/>
      <c r="AR144" s="4"/>
      <c r="AS144" s="4"/>
      <c r="AY144" s="4"/>
      <c r="AZ144" s="4"/>
    </row>
    <row r="145" ht="27.0" customHeight="1">
      <c r="A145" s="13"/>
      <c r="B145" s="13"/>
      <c r="C145" s="11"/>
      <c r="D145" s="4"/>
      <c r="E145" s="4"/>
      <c r="F145" s="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AE145" s="4"/>
      <c r="AF145" s="4"/>
      <c r="AG145" s="4"/>
      <c r="AH145" s="4"/>
      <c r="AI145" s="4"/>
      <c r="AO145" s="4"/>
      <c r="AP145" s="4"/>
      <c r="AQ145" s="4"/>
      <c r="AR145" s="4"/>
      <c r="AS145" s="4"/>
      <c r="AY145" s="4"/>
      <c r="AZ145" s="4"/>
    </row>
    <row r="146" ht="27.0" customHeight="1">
      <c r="A146" s="13"/>
      <c r="B146" s="13"/>
      <c r="C146" s="11"/>
      <c r="D146" s="4"/>
      <c r="E146" s="4"/>
      <c r="F146" s="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AE146" s="4"/>
      <c r="AF146" s="4"/>
      <c r="AG146" s="4"/>
      <c r="AH146" s="4"/>
      <c r="AI146" s="4"/>
      <c r="AO146" s="4"/>
      <c r="AP146" s="4"/>
      <c r="AQ146" s="4"/>
      <c r="AR146" s="4"/>
      <c r="AS146" s="4"/>
      <c r="AY146" s="4"/>
      <c r="AZ146" s="4"/>
    </row>
    <row r="147" ht="27.0" customHeight="1">
      <c r="A147" s="13"/>
      <c r="B147" s="13"/>
      <c r="C147" s="11"/>
      <c r="D147" s="4"/>
      <c r="E147" s="4"/>
      <c r="F147" s="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AE147" s="4"/>
      <c r="AF147" s="4"/>
      <c r="AG147" s="4"/>
      <c r="AH147" s="4"/>
      <c r="AI147" s="4"/>
      <c r="AO147" s="4"/>
      <c r="AP147" s="4"/>
      <c r="AQ147" s="4"/>
      <c r="AR147" s="4"/>
      <c r="AS147" s="4"/>
      <c r="AY147" s="4"/>
      <c r="AZ147" s="4"/>
    </row>
    <row r="148" ht="27.0" customHeight="1">
      <c r="A148" s="13"/>
      <c r="B148" s="13"/>
      <c r="C148" s="11"/>
      <c r="D148" s="4"/>
      <c r="E148" s="4"/>
      <c r="F148" s="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AE148" s="4"/>
      <c r="AF148" s="4"/>
      <c r="AG148" s="4"/>
      <c r="AH148" s="4"/>
      <c r="AI148" s="4"/>
      <c r="AO148" s="4"/>
      <c r="AP148" s="4"/>
      <c r="AQ148" s="4"/>
      <c r="AR148" s="4"/>
      <c r="AS148" s="4"/>
      <c r="AY148" s="4"/>
      <c r="AZ148" s="4"/>
    </row>
    <row r="149" ht="27.0" customHeight="1">
      <c r="A149" s="13"/>
      <c r="B149" s="13"/>
      <c r="C149" s="11"/>
      <c r="D149" s="4"/>
      <c r="E149" s="4"/>
      <c r="F149" s="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AE149" s="4"/>
      <c r="AF149" s="4"/>
      <c r="AG149" s="4"/>
      <c r="AH149" s="4"/>
      <c r="AI149" s="4"/>
      <c r="AO149" s="4"/>
      <c r="AP149" s="4"/>
      <c r="AQ149" s="4"/>
      <c r="AR149" s="4"/>
      <c r="AS149" s="4"/>
      <c r="AY149" s="4"/>
      <c r="AZ149" s="4"/>
    </row>
    <row r="150" ht="27.0" customHeight="1">
      <c r="A150" s="13"/>
      <c r="B150" s="13"/>
      <c r="C150" s="11"/>
      <c r="D150" s="4"/>
      <c r="E150" s="4"/>
      <c r="F150" s="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AE150" s="4"/>
      <c r="AF150" s="4"/>
      <c r="AG150" s="4"/>
      <c r="AH150" s="4"/>
      <c r="AI150" s="4"/>
      <c r="AO150" s="4"/>
      <c r="AP150" s="4"/>
      <c r="AQ150" s="4"/>
      <c r="AR150" s="4"/>
      <c r="AS150" s="4"/>
      <c r="AY150" s="4"/>
      <c r="AZ150" s="4"/>
    </row>
    <row r="151" ht="27.0" customHeight="1">
      <c r="A151" s="13"/>
      <c r="B151" s="13"/>
      <c r="C151" s="11"/>
      <c r="D151" s="4"/>
      <c r="E151" s="4"/>
      <c r="F151" s="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AE151" s="4"/>
      <c r="AF151" s="4"/>
      <c r="AG151" s="4"/>
      <c r="AH151" s="4"/>
      <c r="AI151" s="4"/>
      <c r="AO151" s="4"/>
      <c r="AP151" s="4"/>
      <c r="AQ151" s="4"/>
      <c r="AR151" s="4"/>
      <c r="AS151" s="4"/>
      <c r="AY151" s="4"/>
      <c r="AZ151" s="4"/>
    </row>
    <row r="152" ht="27.0" customHeight="1">
      <c r="A152" s="13"/>
      <c r="B152" s="13"/>
      <c r="C152" s="11"/>
      <c r="D152" s="4"/>
      <c r="E152" s="4"/>
      <c r="F152" s="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AE152" s="4"/>
      <c r="AF152" s="4"/>
      <c r="AG152" s="4"/>
      <c r="AH152" s="4"/>
      <c r="AI152" s="4"/>
      <c r="AO152" s="4"/>
      <c r="AP152" s="4"/>
      <c r="AQ152" s="4"/>
      <c r="AR152" s="4"/>
      <c r="AS152" s="4"/>
      <c r="AY152" s="4"/>
      <c r="AZ152" s="4"/>
    </row>
    <row r="153" ht="27.0" customHeight="1">
      <c r="A153" s="13"/>
      <c r="B153" s="13"/>
      <c r="C153" s="11"/>
      <c r="D153" s="4"/>
      <c r="E153" s="4"/>
      <c r="F153" s="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AE153" s="4"/>
      <c r="AF153" s="4"/>
      <c r="AG153" s="4"/>
      <c r="AH153" s="4"/>
      <c r="AI153" s="4"/>
      <c r="AO153" s="4"/>
      <c r="AP153" s="4"/>
      <c r="AQ153" s="4"/>
      <c r="AR153" s="4"/>
      <c r="AS153" s="4"/>
      <c r="AY153" s="4"/>
      <c r="AZ153" s="4"/>
    </row>
    <row r="154" ht="27.0" customHeight="1">
      <c r="A154" s="13"/>
      <c r="B154" s="13"/>
      <c r="C154" s="11"/>
      <c r="D154" s="4"/>
      <c r="E154" s="4"/>
      <c r="F154" s="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AE154" s="4"/>
      <c r="AF154" s="4"/>
      <c r="AG154" s="4"/>
      <c r="AH154" s="4"/>
      <c r="AI154" s="4"/>
      <c r="AO154" s="4"/>
      <c r="AP154" s="4"/>
      <c r="AQ154" s="4"/>
      <c r="AR154" s="4"/>
      <c r="AS154" s="4"/>
      <c r="AY154" s="4"/>
      <c r="AZ154" s="4"/>
    </row>
    <row r="155" ht="27.0" customHeight="1">
      <c r="A155" s="13"/>
      <c r="B155" s="13"/>
      <c r="C155" s="11"/>
      <c r="D155" s="4"/>
      <c r="E155" s="4"/>
      <c r="F155" s="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AE155" s="4"/>
      <c r="AF155" s="4"/>
      <c r="AG155" s="4"/>
      <c r="AH155" s="4"/>
      <c r="AI155" s="4"/>
      <c r="AO155" s="4"/>
      <c r="AP155" s="4"/>
      <c r="AQ155" s="4"/>
      <c r="AR155" s="4"/>
      <c r="AS155" s="4"/>
      <c r="AY155" s="4"/>
      <c r="AZ155" s="4"/>
    </row>
    <row r="156" ht="27.0" customHeight="1">
      <c r="A156" s="13"/>
      <c r="B156" s="13"/>
      <c r="C156" s="11"/>
      <c r="D156" s="4"/>
      <c r="E156" s="4"/>
      <c r="F156" s="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AE156" s="4"/>
      <c r="AF156" s="4"/>
      <c r="AG156" s="4"/>
      <c r="AH156" s="4"/>
      <c r="AI156" s="4"/>
      <c r="AO156" s="4"/>
      <c r="AP156" s="4"/>
      <c r="AQ156" s="4"/>
      <c r="AR156" s="4"/>
      <c r="AS156" s="4"/>
      <c r="AY156" s="4"/>
      <c r="AZ156" s="4"/>
    </row>
    <row r="157" ht="27.0" customHeight="1">
      <c r="A157" s="13"/>
      <c r="B157" s="13"/>
      <c r="C157" s="11"/>
      <c r="D157" s="4"/>
      <c r="E157" s="4"/>
      <c r="F157" s="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AE157" s="4"/>
      <c r="AF157" s="4"/>
      <c r="AG157" s="4"/>
      <c r="AH157" s="4"/>
      <c r="AI157" s="4"/>
      <c r="AO157" s="4"/>
      <c r="AP157" s="4"/>
      <c r="AQ157" s="4"/>
      <c r="AR157" s="4"/>
      <c r="AS157" s="4"/>
      <c r="AY157" s="4"/>
      <c r="AZ157" s="4"/>
    </row>
    <row r="158" ht="27.0" customHeight="1">
      <c r="A158" s="13"/>
      <c r="B158" s="13"/>
      <c r="C158" s="11"/>
      <c r="D158" s="4"/>
      <c r="E158" s="4"/>
      <c r="F158" s="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AE158" s="4"/>
      <c r="AF158" s="4"/>
      <c r="AG158" s="4"/>
      <c r="AH158" s="4"/>
      <c r="AI158" s="4"/>
      <c r="AO158" s="4"/>
      <c r="AP158" s="4"/>
      <c r="AQ158" s="4"/>
      <c r="AR158" s="4"/>
      <c r="AS158" s="4"/>
      <c r="AY158" s="4"/>
      <c r="AZ158" s="4"/>
    </row>
    <row r="159" ht="27.0" customHeight="1">
      <c r="A159" s="13"/>
      <c r="B159" s="13"/>
      <c r="C159" s="11"/>
      <c r="D159" s="4"/>
      <c r="E159" s="4"/>
      <c r="F159" s="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AE159" s="4"/>
      <c r="AF159" s="4"/>
      <c r="AG159" s="4"/>
      <c r="AH159" s="4"/>
      <c r="AI159" s="4"/>
      <c r="AO159" s="4"/>
      <c r="AP159" s="4"/>
      <c r="AQ159" s="4"/>
      <c r="AR159" s="4"/>
      <c r="AS159" s="4"/>
      <c r="AY159" s="4"/>
      <c r="AZ159" s="4"/>
    </row>
    <row r="160" ht="27.0" customHeight="1">
      <c r="A160" s="13"/>
      <c r="B160" s="13"/>
      <c r="C160" s="11"/>
      <c r="D160" s="4"/>
      <c r="E160" s="4"/>
      <c r="F160" s="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AE160" s="4"/>
      <c r="AF160" s="4"/>
      <c r="AG160" s="4"/>
      <c r="AH160" s="4"/>
      <c r="AI160" s="4"/>
      <c r="AO160" s="4"/>
      <c r="AP160" s="4"/>
      <c r="AQ160" s="4"/>
      <c r="AR160" s="4"/>
      <c r="AS160" s="4"/>
      <c r="AY160" s="4"/>
      <c r="AZ160" s="4"/>
    </row>
    <row r="161" ht="27.0" customHeight="1">
      <c r="A161" s="13"/>
      <c r="B161" s="13"/>
      <c r="C161" s="11"/>
      <c r="D161" s="4"/>
      <c r="E161" s="4"/>
      <c r="F161" s="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AE161" s="4"/>
      <c r="AF161" s="4"/>
      <c r="AG161" s="4"/>
      <c r="AH161" s="4"/>
      <c r="AI161" s="4"/>
      <c r="AO161" s="4"/>
      <c r="AP161" s="4"/>
      <c r="AQ161" s="4"/>
      <c r="AR161" s="4"/>
      <c r="AS161" s="4"/>
      <c r="AY161" s="4"/>
      <c r="AZ161" s="4"/>
    </row>
    <row r="162" ht="27.0" customHeight="1">
      <c r="A162" s="13"/>
      <c r="B162" s="13"/>
      <c r="C162" s="11"/>
      <c r="D162" s="4"/>
      <c r="E162" s="4"/>
      <c r="F162" s="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AE162" s="4"/>
      <c r="AF162" s="4"/>
      <c r="AG162" s="4"/>
      <c r="AH162" s="4"/>
      <c r="AI162" s="4"/>
      <c r="AO162" s="4"/>
      <c r="AP162" s="4"/>
      <c r="AQ162" s="4"/>
      <c r="AR162" s="4"/>
      <c r="AS162" s="4"/>
      <c r="AY162" s="4"/>
      <c r="AZ162" s="4"/>
    </row>
    <row r="163" ht="27.0" customHeight="1">
      <c r="A163" s="13"/>
      <c r="B163" s="13"/>
      <c r="C163" s="11"/>
      <c r="D163" s="4"/>
      <c r="E163" s="4"/>
      <c r="F163" s="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AE163" s="4"/>
      <c r="AF163" s="4"/>
      <c r="AG163" s="4"/>
      <c r="AH163" s="4"/>
      <c r="AI163" s="4"/>
      <c r="AO163" s="4"/>
      <c r="AP163" s="4"/>
      <c r="AQ163" s="4"/>
      <c r="AR163" s="4"/>
      <c r="AS163" s="4"/>
      <c r="AY163" s="4"/>
      <c r="AZ163" s="4"/>
    </row>
    <row r="164" ht="27.0" customHeight="1">
      <c r="A164" s="13"/>
      <c r="B164" s="13"/>
      <c r="C164" s="11"/>
      <c r="D164" s="4"/>
      <c r="E164" s="4"/>
      <c r="F164" s="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AE164" s="4"/>
      <c r="AF164" s="4"/>
      <c r="AG164" s="4"/>
      <c r="AH164" s="4"/>
      <c r="AI164" s="4"/>
      <c r="AO164" s="4"/>
      <c r="AP164" s="4"/>
      <c r="AQ164" s="4"/>
      <c r="AR164" s="4"/>
      <c r="AS164" s="4"/>
      <c r="AY164" s="4"/>
      <c r="AZ164" s="4"/>
    </row>
    <row r="165" ht="27.0" customHeight="1">
      <c r="A165" s="13"/>
      <c r="B165" s="13"/>
      <c r="C165" s="11"/>
      <c r="D165" s="4"/>
      <c r="E165" s="4"/>
      <c r="F165" s="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AE165" s="4"/>
      <c r="AF165" s="4"/>
      <c r="AG165" s="4"/>
      <c r="AH165" s="4"/>
      <c r="AI165" s="4"/>
      <c r="AO165" s="4"/>
      <c r="AP165" s="4"/>
      <c r="AQ165" s="4"/>
      <c r="AR165" s="4"/>
      <c r="AS165" s="4"/>
      <c r="AY165" s="4"/>
      <c r="AZ165" s="4"/>
    </row>
    <row r="166" ht="27.0" customHeight="1">
      <c r="A166" s="13"/>
      <c r="B166" s="13"/>
      <c r="C166" s="11"/>
      <c r="D166" s="4"/>
      <c r="E166" s="4"/>
      <c r="F166" s="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AE166" s="4"/>
      <c r="AF166" s="4"/>
      <c r="AG166" s="4"/>
      <c r="AH166" s="4"/>
      <c r="AI166" s="4"/>
      <c r="AO166" s="4"/>
      <c r="AP166" s="4"/>
      <c r="AQ166" s="4"/>
      <c r="AR166" s="4"/>
      <c r="AS166" s="4"/>
      <c r="AY166" s="4"/>
      <c r="AZ166" s="4"/>
    </row>
    <row r="167" ht="27.0" customHeight="1">
      <c r="A167" s="13"/>
      <c r="B167" s="13"/>
      <c r="C167" s="11"/>
      <c r="D167" s="4"/>
      <c r="E167" s="4"/>
      <c r="F167" s="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AE167" s="4"/>
      <c r="AF167" s="4"/>
      <c r="AG167" s="4"/>
      <c r="AH167" s="4"/>
      <c r="AI167" s="4"/>
      <c r="AO167" s="4"/>
      <c r="AP167" s="4"/>
      <c r="AQ167" s="4"/>
      <c r="AR167" s="4"/>
      <c r="AS167" s="4"/>
      <c r="AY167" s="4"/>
      <c r="AZ167" s="4"/>
    </row>
    <row r="168" ht="27.0" customHeight="1">
      <c r="A168" s="13"/>
      <c r="B168" s="13"/>
      <c r="C168" s="11"/>
      <c r="D168" s="4"/>
      <c r="E168" s="4"/>
      <c r="F168" s="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AE168" s="4"/>
      <c r="AF168" s="4"/>
      <c r="AG168" s="4"/>
      <c r="AH168" s="4"/>
      <c r="AI168" s="4"/>
      <c r="AO168" s="4"/>
      <c r="AP168" s="4"/>
      <c r="AQ168" s="4"/>
      <c r="AR168" s="4"/>
      <c r="AS168" s="4"/>
      <c r="AY168" s="4"/>
      <c r="AZ168" s="4"/>
    </row>
    <row r="169" ht="27.0" customHeight="1">
      <c r="A169" s="13"/>
      <c r="B169" s="13"/>
      <c r="C169" s="11"/>
      <c r="D169" s="4"/>
      <c r="E169" s="4"/>
      <c r="F169" s="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AE169" s="4"/>
      <c r="AF169" s="4"/>
      <c r="AG169" s="4"/>
      <c r="AH169" s="4"/>
      <c r="AI169" s="4"/>
      <c r="AO169" s="4"/>
      <c r="AP169" s="4"/>
      <c r="AQ169" s="4"/>
      <c r="AR169" s="4"/>
      <c r="AS169" s="4"/>
      <c r="AY169" s="4"/>
      <c r="AZ169" s="4"/>
    </row>
    <row r="170" ht="27.0" customHeight="1">
      <c r="A170" s="13"/>
      <c r="B170" s="13"/>
      <c r="C170" s="11"/>
      <c r="D170" s="4"/>
      <c r="E170" s="4"/>
      <c r="F170" s="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AE170" s="4"/>
      <c r="AF170" s="4"/>
      <c r="AG170" s="4"/>
      <c r="AH170" s="4"/>
      <c r="AI170" s="4"/>
      <c r="AO170" s="4"/>
      <c r="AP170" s="4"/>
      <c r="AQ170" s="4"/>
      <c r="AR170" s="4"/>
      <c r="AS170" s="4"/>
      <c r="AY170" s="4"/>
      <c r="AZ170" s="4"/>
    </row>
    <row r="171" ht="27.0" customHeight="1">
      <c r="A171" s="13"/>
      <c r="B171" s="13"/>
      <c r="C171" s="11"/>
      <c r="D171" s="4"/>
      <c r="E171" s="4"/>
      <c r="F171" s="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AE171" s="4"/>
      <c r="AF171" s="4"/>
      <c r="AG171" s="4"/>
      <c r="AH171" s="4"/>
      <c r="AI171" s="4"/>
      <c r="AO171" s="4"/>
      <c r="AP171" s="4"/>
      <c r="AQ171" s="4"/>
      <c r="AR171" s="4"/>
      <c r="AS171" s="4"/>
      <c r="AY171" s="4"/>
      <c r="AZ171" s="4"/>
    </row>
    <row r="172" ht="27.0" customHeight="1">
      <c r="A172" s="13"/>
      <c r="B172" s="13"/>
      <c r="C172" s="11"/>
      <c r="D172" s="4"/>
      <c r="E172" s="4"/>
      <c r="F172" s="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AE172" s="4"/>
      <c r="AF172" s="4"/>
      <c r="AG172" s="4"/>
      <c r="AH172" s="4"/>
      <c r="AI172" s="4"/>
      <c r="AO172" s="4"/>
      <c r="AP172" s="4"/>
      <c r="AQ172" s="4"/>
      <c r="AR172" s="4"/>
      <c r="AS172" s="4"/>
      <c r="AY172" s="4"/>
      <c r="AZ172" s="4"/>
    </row>
    <row r="173" ht="27.0" customHeight="1">
      <c r="A173" s="13"/>
      <c r="B173" s="13"/>
      <c r="C173" s="11"/>
      <c r="D173" s="4"/>
      <c r="E173" s="4"/>
      <c r="F173" s="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AE173" s="4"/>
      <c r="AF173" s="4"/>
      <c r="AG173" s="4"/>
      <c r="AH173" s="4"/>
      <c r="AI173" s="4"/>
      <c r="AO173" s="4"/>
      <c r="AP173" s="4"/>
      <c r="AQ173" s="4"/>
      <c r="AR173" s="4"/>
      <c r="AS173" s="4"/>
      <c r="AY173" s="4"/>
      <c r="AZ173" s="4"/>
    </row>
    <row r="174" ht="27.0" customHeight="1">
      <c r="A174" s="13"/>
      <c r="B174" s="13"/>
      <c r="C174" s="11"/>
      <c r="D174" s="4"/>
      <c r="E174" s="4"/>
      <c r="F174" s="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AE174" s="4"/>
      <c r="AF174" s="4"/>
      <c r="AG174" s="4"/>
      <c r="AH174" s="4"/>
      <c r="AI174" s="4"/>
      <c r="AO174" s="4"/>
      <c r="AP174" s="4"/>
      <c r="AQ174" s="4"/>
      <c r="AR174" s="4"/>
      <c r="AS174" s="4"/>
      <c r="AY174" s="4"/>
      <c r="AZ174" s="4"/>
    </row>
    <row r="175" ht="27.0" customHeight="1">
      <c r="A175" s="13"/>
      <c r="B175" s="13"/>
      <c r="C175" s="11"/>
      <c r="D175" s="4"/>
      <c r="E175" s="4"/>
      <c r="F175" s="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AE175" s="4"/>
      <c r="AF175" s="4"/>
      <c r="AG175" s="4"/>
      <c r="AH175" s="4"/>
      <c r="AI175" s="4"/>
      <c r="AO175" s="4"/>
      <c r="AP175" s="4"/>
      <c r="AQ175" s="4"/>
      <c r="AR175" s="4"/>
      <c r="AS175" s="4"/>
      <c r="AY175" s="4"/>
      <c r="AZ175" s="4"/>
    </row>
    <row r="176" ht="27.0" customHeight="1">
      <c r="A176" s="13"/>
      <c r="B176" s="13"/>
      <c r="C176" s="11"/>
      <c r="D176" s="4"/>
      <c r="E176" s="4"/>
      <c r="F176" s="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AE176" s="4"/>
      <c r="AF176" s="4"/>
      <c r="AG176" s="4"/>
      <c r="AH176" s="4"/>
      <c r="AI176" s="4"/>
      <c r="AO176" s="4"/>
      <c r="AP176" s="4"/>
      <c r="AQ176" s="4"/>
      <c r="AR176" s="4"/>
      <c r="AS176" s="4"/>
      <c r="AY176" s="4"/>
      <c r="AZ176" s="4"/>
    </row>
    <row r="177" ht="27.0" customHeight="1">
      <c r="A177" s="13"/>
      <c r="B177" s="13"/>
      <c r="C177" s="11"/>
      <c r="D177" s="4"/>
      <c r="E177" s="4"/>
      <c r="F177" s="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AE177" s="4"/>
      <c r="AF177" s="4"/>
      <c r="AG177" s="4"/>
      <c r="AH177" s="4"/>
      <c r="AI177" s="4"/>
      <c r="AO177" s="4"/>
      <c r="AP177" s="4"/>
      <c r="AQ177" s="4"/>
      <c r="AR177" s="4"/>
      <c r="AS177" s="4"/>
      <c r="AY177" s="4"/>
      <c r="AZ177" s="4"/>
    </row>
    <row r="178" ht="27.0" customHeight="1">
      <c r="A178" s="13"/>
      <c r="B178" s="13"/>
      <c r="C178" s="11"/>
      <c r="D178" s="4"/>
      <c r="E178" s="4"/>
      <c r="F178" s="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AE178" s="4"/>
      <c r="AF178" s="4"/>
      <c r="AG178" s="4"/>
      <c r="AH178" s="4"/>
      <c r="AI178" s="4"/>
      <c r="AO178" s="4"/>
      <c r="AP178" s="4"/>
      <c r="AQ178" s="4"/>
      <c r="AR178" s="4"/>
      <c r="AS178" s="4"/>
      <c r="AY178" s="4"/>
      <c r="AZ178" s="4"/>
    </row>
    <row r="179" ht="27.0" customHeight="1">
      <c r="A179" s="13"/>
      <c r="B179" s="13"/>
      <c r="C179" s="11"/>
      <c r="D179" s="4"/>
      <c r="E179" s="4"/>
      <c r="F179" s="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AE179" s="4"/>
      <c r="AF179" s="4"/>
      <c r="AG179" s="4"/>
      <c r="AH179" s="4"/>
      <c r="AI179" s="4"/>
      <c r="AO179" s="4"/>
      <c r="AP179" s="4"/>
      <c r="AQ179" s="4"/>
      <c r="AR179" s="4"/>
      <c r="AS179" s="4"/>
      <c r="AY179" s="4"/>
      <c r="AZ179" s="4"/>
    </row>
    <row r="180" ht="27.0" customHeight="1">
      <c r="A180" s="13"/>
      <c r="B180" s="13"/>
      <c r="C180" s="11"/>
      <c r="D180" s="4"/>
      <c r="E180" s="4"/>
      <c r="F180" s="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AE180" s="4"/>
      <c r="AF180" s="4"/>
      <c r="AG180" s="4"/>
      <c r="AH180" s="4"/>
      <c r="AI180" s="4"/>
      <c r="AO180" s="4"/>
      <c r="AP180" s="4"/>
      <c r="AQ180" s="4"/>
      <c r="AR180" s="4"/>
      <c r="AS180" s="4"/>
      <c r="AY180" s="4"/>
      <c r="AZ180" s="4"/>
    </row>
    <row r="181" ht="27.0" customHeight="1">
      <c r="A181" s="13"/>
      <c r="B181" s="13"/>
      <c r="C181" s="11"/>
      <c r="D181" s="4"/>
      <c r="E181" s="4"/>
      <c r="F181" s="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AE181" s="4"/>
      <c r="AF181" s="4"/>
      <c r="AG181" s="4"/>
      <c r="AH181" s="4"/>
      <c r="AI181" s="4"/>
      <c r="AO181" s="4"/>
      <c r="AP181" s="4"/>
      <c r="AQ181" s="4"/>
      <c r="AR181" s="4"/>
      <c r="AS181" s="4"/>
      <c r="AY181" s="4"/>
      <c r="AZ181" s="4"/>
    </row>
    <row r="182" ht="27.0" customHeight="1">
      <c r="A182" s="13"/>
      <c r="B182" s="13"/>
      <c r="C182" s="11"/>
      <c r="D182" s="4"/>
      <c r="E182" s="4"/>
      <c r="F182" s="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AE182" s="4"/>
      <c r="AF182" s="4"/>
      <c r="AG182" s="4"/>
      <c r="AH182" s="4"/>
      <c r="AI182" s="4"/>
      <c r="AO182" s="4"/>
      <c r="AP182" s="4"/>
      <c r="AQ182" s="4"/>
      <c r="AR182" s="4"/>
      <c r="AS182" s="4"/>
      <c r="AY182" s="4"/>
      <c r="AZ182" s="4"/>
    </row>
    <row r="183" ht="27.0" customHeight="1">
      <c r="A183" s="13"/>
      <c r="B183" s="13"/>
      <c r="C183" s="11"/>
      <c r="D183" s="4"/>
      <c r="E183" s="4"/>
      <c r="F183" s="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AE183" s="4"/>
      <c r="AF183" s="4"/>
      <c r="AG183" s="4"/>
      <c r="AH183" s="4"/>
      <c r="AI183" s="4"/>
      <c r="AO183" s="4"/>
      <c r="AP183" s="4"/>
      <c r="AQ183" s="4"/>
      <c r="AR183" s="4"/>
      <c r="AS183" s="4"/>
      <c r="AY183" s="4"/>
      <c r="AZ183" s="4"/>
    </row>
    <row r="184" ht="27.0" customHeight="1">
      <c r="A184" s="13"/>
      <c r="B184" s="13"/>
      <c r="C184" s="11"/>
      <c r="D184" s="4"/>
      <c r="E184" s="4"/>
      <c r="F184" s="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AE184" s="4"/>
      <c r="AF184" s="4"/>
      <c r="AG184" s="4"/>
      <c r="AH184" s="4"/>
      <c r="AI184" s="4"/>
      <c r="AO184" s="4"/>
      <c r="AP184" s="4"/>
      <c r="AQ184" s="4"/>
      <c r="AR184" s="4"/>
      <c r="AS184" s="4"/>
      <c r="AY184" s="4"/>
      <c r="AZ184" s="4"/>
    </row>
    <row r="185" ht="27.0" customHeight="1">
      <c r="A185" s="13"/>
      <c r="B185" s="13"/>
      <c r="C185" s="11"/>
      <c r="D185" s="4"/>
      <c r="E185" s="4"/>
      <c r="F185" s="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AE185" s="4"/>
      <c r="AF185" s="4"/>
      <c r="AG185" s="4"/>
      <c r="AH185" s="4"/>
      <c r="AI185" s="4"/>
      <c r="AO185" s="4"/>
      <c r="AP185" s="4"/>
      <c r="AQ185" s="4"/>
      <c r="AR185" s="4"/>
      <c r="AS185" s="4"/>
      <c r="AY185" s="4"/>
      <c r="AZ185" s="4"/>
    </row>
    <row r="186" ht="27.0" customHeight="1">
      <c r="A186" s="13"/>
      <c r="B186" s="13"/>
      <c r="C186" s="11"/>
      <c r="D186" s="4"/>
      <c r="E186" s="4"/>
      <c r="F186" s="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AE186" s="4"/>
      <c r="AF186" s="4"/>
      <c r="AG186" s="4"/>
      <c r="AH186" s="4"/>
      <c r="AI186" s="4"/>
      <c r="AO186" s="4"/>
      <c r="AP186" s="4"/>
      <c r="AQ186" s="4"/>
      <c r="AR186" s="4"/>
      <c r="AS186" s="4"/>
      <c r="AY186" s="4"/>
      <c r="AZ186" s="4"/>
    </row>
    <row r="187" ht="27.0" customHeight="1">
      <c r="A187" s="13"/>
      <c r="B187" s="13"/>
      <c r="C187" s="11"/>
      <c r="D187" s="4"/>
      <c r="E187" s="4"/>
      <c r="F187" s="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AE187" s="4"/>
      <c r="AF187" s="4"/>
      <c r="AG187" s="4"/>
      <c r="AH187" s="4"/>
      <c r="AI187" s="4"/>
      <c r="AO187" s="4"/>
      <c r="AP187" s="4"/>
      <c r="AQ187" s="4"/>
      <c r="AR187" s="4"/>
      <c r="AS187" s="4"/>
      <c r="AY187" s="4"/>
      <c r="AZ187" s="4"/>
    </row>
    <row r="188" ht="27.0" customHeight="1">
      <c r="A188" s="13"/>
      <c r="B188" s="13"/>
      <c r="C188" s="11"/>
      <c r="D188" s="4"/>
      <c r="E188" s="4"/>
      <c r="F188" s="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AE188" s="4"/>
      <c r="AF188" s="4"/>
      <c r="AG188" s="4"/>
      <c r="AH188" s="4"/>
      <c r="AI188" s="4"/>
      <c r="AO188" s="4"/>
      <c r="AP188" s="4"/>
      <c r="AQ188" s="4"/>
      <c r="AR188" s="4"/>
      <c r="AS188" s="4"/>
      <c r="AY188" s="4"/>
      <c r="AZ188" s="4"/>
    </row>
    <row r="189" ht="27.0" customHeight="1">
      <c r="A189" s="13"/>
      <c r="B189" s="13"/>
      <c r="C189" s="11"/>
      <c r="D189" s="4"/>
      <c r="E189" s="4"/>
      <c r="F189" s="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AE189" s="4"/>
      <c r="AF189" s="4"/>
      <c r="AG189" s="4"/>
      <c r="AH189" s="4"/>
      <c r="AI189" s="4"/>
      <c r="AO189" s="4"/>
      <c r="AP189" s="4"/>
      <c r="AQ189" s="4"/>
      <c r="AR189" s="4"/>
      <c r="AS189" s="4"/>
      <c r="AY189" s="4"/>
      <c r="AZ189" s="4"/>
    </row>
    <row r="190" ht="27.0" customHeight="1">
      <c r="A190" s="13"/>
      <c r="B190" s="13"/>
      <c r="C190" s="11"/>
      <c r="D190" s="4"/>
      <c r="E190" s="4"/>
      <c r="F190" s="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AE190" s="4"/>
      <c r="AF190" s="4"/>
      <c r="AG190" s="4"/>
      <c r="AH190" s="4"/>
      <c r="AI190" s="4"/>
      <c r="AO190" s="4"/>
      <c r="AP190" s="4"/>
      <c r="AQ190" s="4"/>
      <c r="AR190" s="4"/>
      <c r="AS190" s="4"/>
      <c r="AY190" s="4"/>
      <c r="AZ190" s="4"/>
    </row>
    <row r="191" ht="27.0" customHeight="1">
      <c r="A191" s="13"/>
      <c r="B191" s="13"/>
      <c r="C191" s="11"/>
      <c r="D191" s="4"/>
      <c r="E191" s="4"/>
      <c r="F191" s="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AE191" s="4"/>
      <c r="AF191" s="4"/>
      <c r="AG191" s="4"/>
      <c r="AH191" s="4"/>
      <c r="AI191" s="4"/>
      <c r="AO191" s="4"/>
      <c r="AP191" s="4"/>
      <c r="AQ191" s="4"/>
      <c r="AR191" s="4"/>
      <c r="AS191" s="4"/>
      <c r="AY191" s="4"/>
      <c r="AZ191" s="4"/>
    </row>
    <row r="192" ht="27.0" customHeight="1">
      <c r="A192" s="13"/>
      <c r="B192" s="13"/>
      <c r="C192" s="11"/>
      <c r="D192" s="4"/>
      <c r="E192" s="4"/>
      <c r="F192" s="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AE192" s="4"/>
      <c r="AF192" s="4"/>
      <c r="AG192" s="4"/>
      <c r="AH192" s="4"/>
      <c r="AI192" s="4"/>
      <c r="AO192" s="4"/>
      <c r="AP192" s="4"/>
      <c r="AQ192" s="4"/>
      <c r="AR192" s="4"/>
      <c r="AS192" s="4"/>
      <c r="AY192" s="4"/>
      <c r="AZ192" s="4"/>
    </row>
    <row r="193" ht="27.0" customHeight="1">
      <c r="A193" s="13"/>
      <c r="B193" s="13"/>
      <c r="C193" s="11"/>
      <c r="D193" s="4"/>
      <c r="E193" s="4"/>
      <c r="F193" s="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AE193" s="4"/>
      <c r="AF193" s="4"/>
      <c r="AG193" s="4"/>
      <c r="AH193" s="4"/>
      <c r="AI193" s="4"/>
      <c r="AO193" s="4"/>
      <c r="AP193" s="4"/>
      <c r="AQ193" s="4"/>
      <c r="AR193" s="4"/>
      <c r="AS193" s="4"/>
      <c r="AY193" s="4"/>
      <c r="AZ193" s="4"/>
    </row>
    <row r="194" ht="27.0" customHeight="1">
      <c r="A194" s="13"/>
      <c r="B194" s="13"/>
      <c r="C194" s="11"/>
      <c r="D194" s="4"/>
      <c r="E194" s="4"/>
      <c r="F194" s="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AE194" s="4"/>
      <c r="AF194" s="4"/>
      <c r="AG194" s="4"/>
      <c r="AH194" s="4"/>
      <c r="AI194" s="4"/>
      <c r="AO194" s="4"/>
      <c r="AP194" s="4"/>
      <c r="AQ194" s="4"/>
      <c r="AR194" s="4"/>
      <c r="AS194" s="4"/>
      <c r="AY194" s="4"/>
      <c r="AZ194" s="4"/>
    </row>
    <row r="195" ht="27.0" customHeight="1">
      <c r="A195" s="13"/>
      <c r="B195" s="13"/>
      <c r="C195" s="11"/>
      <c r="D195" s="4"/>
      <c r="E195" s="4"/>
      <c r="F195" s="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AE195" s="4"/>
      <c r="AF195" s="4"/>
      <c r="AG195" s="4"/>
      <c r="AH195" s="4"/>
      <c r="AI195" s="4"/>
      <c r="AO195" s="4"/>
      <c r="AP195" s="4"/>
      <c r="AQ195" s="4"/>
      <c r="AR195" s="4"/>
      <c r="AS195" s="4"/>
      <c r="AY195" s="4"/>
      <c r="AZ195" s="4"/>
    </row>
    <row r="196" ht="27.0" customHeight="1">
      <c r="A196" s="13"/>
      <c r="B196" s="13"/>
      <c r="C196" s="11"/>
      <c r="D196" s="4"/>
      <c r="E196" s="4"/>
      <c r="F196" s="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AE196" s="4"/>
      <c r="AF196" s="4"/>
      <c r="AG196" s="4"/>
      <c r="AH196" s="4"/>
      <c r="AI196" s="4"/>
      <c r="AO196" s="4"/>
      <c r="AP196" s="4"/>
      <c r="AQ196" s="4"/>
      <c r="AR196" s="4"/>
      <c r="AS196" s="4"/>
      <c r="AY196" s="4"/>
      <c r="AZ196" s="4"/>
    </row>
    <row r="197" ht="27.0" customHeight="1">
      <c r="A197" s="13"/>
      <c r="B197" s="13"/>
      <c r="C197" s="11"/>
      <c r="D197" s="4"/>
      <c r="E197" s="4"/>
      <c r="F197" s="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AE197" s="4"/>
      <c r="AF197" s="4"/>
      <c r="AG197" s="4"/>
      <c r="AH197" s="4"/>
      <c r="AI197" s="4"/>
      <c r="AO197" s="4"/>
      <c r="AP197" s="4"/>
      <c r="AQ197" s="4"/>
      <c r="AR197" s="4"/>
      <c r="AS197" s="4"/>
      <c r="AY197" s="4"/>
      <c r="AZ197" s="4"/>
    </row>
    <row r="198" ht="27.0" customHeight="1">
      <c r="A198" s="13"/>
      <c r="B198" s="13"/>
      <c r="C198" s="11"/>
      <c r="D198" s="4"/>
      <c r="E198" s="4"/>
      <c r="F198" s="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AE198" s="4"/>
      <c r="AF198" s="4"/>
      <c r="AG198" s="4"/>
      <c r="AH198" s="4"/>
      <c r="AI198" s="4"/>
      <c r="AO198" s="4"/>
      <c r="AP198" s="4"/>
      <c r="AQ198" s="4"/>
      <c r="AR198" s="4"/>
      <c r="AS198" s="4"/>
      <c r="AY198" s="4"/>
      <c r="AZ198" s="4"/>
    </row>
    <row r="199" ht="27.0" customHeight="1">
      <c r="A199" s="13"/>
      <c r="B199" s="13"/>
      <c r="C199" s="11"/>
      <c r="D199" s="4"/>
      <c r="E199" s="4"/>
      <c r="F199" s="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AE199" s="4"/>
      <c r="AF199" s="4"/>
      <c r="AG199" s="4"/>
      <c r="AH199" s="4"/>
      <c r="AI199" s="4"/>
      <c r="AO199" s="4"/>
      <c r="AP199" s="4"/>
      <c r="AQ199" s="4"/>
      <c r="AR199" s="4"/>
      <c r="AS199" s="4"/>
      <c r="AY199" s="4"/>
      <c r="AZ199" s="4"/>
    </row>
    <row r="200" ht="27.0" customHeight="1">
      <c r="A200" s="13"/>
      <c r="B200" s="13"/>
      <c r="C200" s="11"/>
      <c r="D200" s="4"/>
      <c r="E200" s="4"/>
      <c r="F200" s="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AE200" s="4"/>
      <c r="AF200" s="4"/>
      <c r="AG200" s="4"/>
      <c r="AH200" s="4"/>
      <c r="AI200" s="4"/>
      <c r="AO200" s="4"/>
      <c r="AP200" s="4"/>
      <c r="AQ200" s="4"/>
      <c r="AR200" s="4"/>
      <c r="AS200" s="4"/>
      <c r="AY200" s="4"/>
      <c r="AZ200" s="4"/>
    </row>
    <row r="201" ht="27.0" customHeight="1">
      <c r="A201" s="13"/>
      <c r="B201" s="13"/>
      <c r="C201" s="11"/>
      <c r="D201" s="4"/>
      <c r="E201" s="4"/>
      <c r="F201" s="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AE201" s="4"/>
      <c r="AF201" s="4"/>
      <c r="AG201" s="4"/>
      <c r="AH201" s="4"/>
      <c r="AI201" s="4"/>
      <c r="AO201" s="4"/>
      <c r="AP201" s="4"/>
      <c r="AQ201" s="4"/>
      <c r="AR201" s="4"/>
      <c r="AS201" s="4"/>
      <c r="AY201" s="4"/>
      <c r="AZ201" s="4"/>
    </row>
    <row r="202" ht="27.0" customHeight="1">
      <c r="A202" s="13"/>
      <c r="B202" s="13"/>
      <c r="C202" s="11"/>
      <c r="D202" s="4"/>
      <c r="E202" s="4"/>
      <c r="F202" s="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AE202" s="4"/>
      <c r="AF202" s="4"/>
      <c r="AG202" s="4"/>
      <c r="AH202" s="4"/>
      <c r="AI202" s="4"/>
      <c r="AO202" s="4"/>
      <c r="AP202" s="4"/>
      <c r="AQ202" s="4"/>
      <c r="AR202" s="4"/>
      <c r="AS202" s="4"/>
      <c r="AY202" s="4"/>
      <c r="AZ202" s="4"/>
    </row>
    <row r="203" ht="27.0" customHeight="1">
      <c r="A203" s="13"/>
      <c r="B203" s="13"/>
      <c r="C203" s="11"/>
      <c r="D203" s="4"/>
      <c r="E203" s="4"/>
      <c r="F203" s="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AE203" s="4"/>
      <c r="AF203" s="4"/>
      <c r="AG203" s="4"/>
      <c r="AH203" s="4"/>
      <c r="AI203" s="4"/>
      <c r="AO203" s="4"/>
      <c r="AP203" s="4"/>
      <c r="AQ203" s="4"/>
      <c r="AR203" s="4"/>
      <c r="AS203" s="4"/>
      <c r="AY203" s="4"/>
      <c r="AZ203" s="4"/>
    </row>
    <row r="204" ht="27.0" customHeight="1">
      <c r="A204" s="13"/>
      <c r="B204" s="13"/>
      <c r="C204" s="11"/>
      <c r="D204" s="4"/>
      <c r="E204" s="4"/>
      <c r="F204" s="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AE204" s="4"/>
      <c r="AF204" s="4"/>
      <c r="AG204" s="4"/>
      <c r="AH204" s="4"/>
      <c r="AI204" s="4"/>
      <c r="AO204" s="4"/>
      <c r="AP204" s="4"/>
      <c r="AQ204" s="4"/>
      <c r="AR204" s="4"/>
      <c r="AS204" s="4"/>
      <c r="AY204" s="4"/>
      <c r="AZ204" s="4"/>
    </row>
    <row r="205" ht="27.0" customHeight="1">
      <c r="A205" s="13"/>
      <c r="B205" s="13"/>
      <c r="C205" s="11"/>
      <c r="D205" s="4"/>
      <c r="E205" s="4"/>
      <c r="F205" s="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AE205" s="4"/>
      <c r="AF205" s="4"/>
      <c r="AG205" s="4"/>
      <c r="AH205" s="4"/>
      <c r="AI205" s="4"/>
      <c r="AO205" s="4"/>
      <c r="AP205" s="4"/>
      <c r="AQ205" s="4"/>
      <c r="AR205" s="4"/>
      <c r="AS205" s="4"/>
      <c r="AY205" s="4"/>
      <c r="AZ205" s="4"/>
    </row>
    <row r="206" ht="27.0" customHeight="1">
      <c r="A206" s="13"/>
      <c r="B206" s="13"/>
      <c r="C206" s="11"/>
      <c r="D206" s="4"/>
      <c r="E206" s="4"/>
      <c r="F206" s="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AE206" s="4"/>
      <c r="AF206" s="4"/>
      <c r="AG206" s="4"/>
      <c r="AH206" s="4"/>
      <c r="AI206" s="4"/>
      <c r="AO206" s="4"/>
      <c r="AP206" s="4"/>
      <c r="AQ206" s="4"/>
      <c r="AR206" s="4"/>
      <c r="AS206" s="4"/>
      <c r="AY206" s="4"/>
      <c r="AZ206" s="4"/>
    </row>
    <row r="207" ht="27.0" customHeight="1">
      <c r="A207" s="13"/>
      <c r="B207" s="13"/>
      <c r="C207" s="11"/>
      <c r="D207" s="4"/>
      <c r="E207" s="4"/>
      <c r="F207" s="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AE207" s="4"/>
      <c r="AF207" s="4"/>
      <c r="AG207" s="4"/>
      <c r="AH207" s="4"/>
      <c r="AI207" s="4"/>
      <c r="AO207" s="4"/>
      <c r="AP207" s="4"/>
      <c r="AQ207" s="4"/>
      <c r="AR207" s="4"/>
      <c r="AS207" s="4"/>
      <c r="AY207" s="4"/>
      <c r="AZ207" s="4"/>
    </row>
    <row r="208" ht="27.0" customHeight="1">
      <c r="A208" s="13"/>
      <c r="B208" s="13"/>
      <c r="C208" s="11"/>
      <c r="D208" s="4"/>
      <c r="E208" s="4"/>
      <c r="F208" s="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AE208" s="4"/>
      <c r="AF208" s="4"/>
      <c r="AG208" s="4"/>
      <c r="AH208" s="4"/>
      <c r="AI208" s="4"/>
      <c r="AO208" s="4"/>
      <c r="AP208" s="4"/>
      <c r="AQ208" s="4"/>
      <c r="AR208" s="4"/>
      <c r="AS208" s="4"/>
      <c r="AY208" s="4"/>
      <c r="AZ208" s="4"/>
    </row>
    <row r="209" ht="27.0" customHeight="1">
      <c r="A209" s="13"/>
      <c r="B209" s="13"/>
      <c r="C209" s="11"/>
      <c r="D209" s="4"/>
      <c r="E209" s="4"/>
      <c r="F209" s="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AE209" s="4"/>
      <c r="AF209" s="4"/>
      <c r="AG209" s="4"/>
      <c r="AH209" s="4"/>
      <c r="AI209" s="4"/>
      <c r="AO209" s="4"/>
      <c r="AP209" s="4"/>
      <c r="AQ209" s="4"/>
      <c r="AR209" s="4"/>
      <c r="AS209" s="4"/>
      <c r="AY209" s="4"/>
      <c r="AZ209" s="4"/>
    </row>
    <row r="210" ht="27.0" customHeight="1">
      <c r="A210" s="13"/>
      <c r="B210" s="13"/>
      <c r="C210" s="11"/>
      <c r="D210" s="4"/>
      <c r="E210" s="4"/>
      <c r="F210" s="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AE210" s="4"/>
      <c r="AF210" s="4"/>
      <c r="AG210" s="4"/>
      <c r="AH210" s="4"/>
      <c r="AI210" s="4"/>
      <c r="AO210" s="4"/>
      <c r="AP210" s="4"/>
      <c r="AQ210" s="4"/>
      <c r="AR210" s="4"/>
      <c r="AS210" s="4"/>
      <c r="AY210" s="4"/>
      <c r="AZ210" s="4"/>
    </row>
    <row r="211" ht="27.0" customHeight="1">
      <c r="A211" s="13"/>
      <c r="B211" s="13"/>
      <c r="C211" s="11"/>
      <c r="D211" s="4"/>
      <c r="E211" s="4"/>
      <c r="F211" s="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AE211" s="4"/>
      <c r="AF211" s="4"/>
      <c r="AG211" s="4"/>
      <c r="AH211" s="4"/>
      <c r="AI211" s="4"/>
      <c r="AO211" s="4"/>
      <c r="AP211" s="4"/>
      <c r="AQ211" s="4"/>
      <c r="AR211" s="4"/>
      <c r="AS211" s="4"/>
      <c r="AY211" s="4"/>
      <c r="AZ211" s="4"/>
    </row>
    <row r="212" ht="27.0" customHeight="1">
      <c r="A212" s="13"/>
      <c r="B212" s="13"/>
      <c r="C212" s="11"/>
      <c r="D212" s="4"/>
      <c r="E212" s="4"/>
      <c r="F212" s="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AE212" s="4"/>
      <c r="AF212" s="4"/>
      <c r="AG212" s="4"/>
      <c r="AH212" s="4"/>
      <c r="AI212" s="4"/>
      <c r="AO212" s="4"/>
      <c r="AP212" s="4"/>
      <c r="AQ212" s="4"/>
      <c r="AR212" s="4"/>
      <c r="AS212" s="4"/>
      <c r="AY212" s="4"/>
      <c r="AZ212" s="4"/>
    </row>
    <row r="213" ht="27.0" customHeight="1">
      <c r="A213" s="13"/>
      <c r="B213" s="13"/>
      <c r="C213" s="11"/>
      <c r="D213" s="4"/>
      <c r="E213" s="4"/>
      <c r="F213" s="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AE213" s="4"/>
      <c r="AF213" s="4"/>
      <c r="AG213" s="4"/>
      <c r="AH213" s="4"/>
      <c r="AI213" s="4"/>
      <c r="AO213" s="4"/>
      <c r="AP213" s="4"/>
      <c r="AQ213" s="4"/>
      <c r="AR213" s="4"/>
      <c r="AS213" s="4"/>
      <c r="AY213" s="4"/>
      <c r="AZ213" s="4"/>
    </row>
    <row r="214" ht="27.0" customHeight="1">
      <c r="A214" s="13"/>
      <c r="B214" s="13"/>
      <c r="C214" s="11"/>
      <c r="D214" s="4"/>
      <c r="E214" s="4"/>
      <c r="F214" s="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AE214" s="4"/>
      <c r="AF214" s="4"/>
      <c r="AG214" s="4"/>
      <c r="AH214" s="4"/>
      <c r="AI214" s="4"/>
      <c r="AO214" s="4"/>
      <c r="AP214" s="4"/>
      <c r="AQ214" s="4"/>
      <c r="AR214" s="4"/>
      <c r="AS214" s="4"/>
      <c r="AY214" s="4"/>
      <c r="AZ214" s="4"/>
    </row>
    <row r="215" ht="27.0" customHeight="1">
      <c r="A215" s="13"/>
      <c r="B215" s="13"/>
      <c r="C215" s="11"/>
      <c r="D215" s="4"/>
      <c r="E215" s="4"/>
      <c r="F215" s="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AE215" s="4"/>
      <c r="AF215" s="4"/>
      <c r="AG215" s="4"/>
      <c r="AH215" s="4"/>
      <c r="AI215" s="4"/>
      <c r="AO215" s="4"/>
      <c r="AP215" s="4"/>
      <c r="AQ215" s="4"/>
      <c r="AR215" s="4"/>
      <c r="AS215" s="4"/>
      <c r="AY215" s="4"/>
      <c r="AZ215" s="4"/>
    </row>
    <row r="216" ht="27.0" customHeight="1">
      <c r="A216" s="13"/>
      <c r="B216" s="13"/>
      <c r="C216" s="11"/>
      <c r="D216" s="4"/>
      <c r="E216" s="4"/>
      <c r="F216" s="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AE216" s="4"/>
      <c r="AF216" s="4"/>
      <c r="AG216" s="4"/>
      <c r="AH216" s="4"/>
      <c r="AI216" s="4"/>
      <c r="AO216" s="4"/>
      <c r="AP216" s="4"/>
      <c r="AQ216" s="4"/>
      <c r="AR216" s="4"/>
      <c r="AS216" s="4"/>
      <c r="AY216" s="4"/>
      <c r="AZ216" s="4"/>
    </row>
    <row r="217" ht="27.0" customHeight="1">
      <c r="A217" s="13"/>
      <c r="B217" s="13"/>
      <c r="C217" s="11"/>
      <c r="D217" s="4"/>
      <c r="E217" s="4"/>
      <c r="F217" s="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AE217" s="4"/>
      <c r="AF217" s="4"/>
      <c r="AG217" s="4"/>
      <c r="AH217" s="4"/>
      <c r="AI217" s="4"/>
      <c r="AO217" s="4"/>
      <c r="AP217" s="4"/>
      <c r="AQ217" s="4"/>
      <c r="AR217" s="4"/>
      <c r="AS217" s="4"/>
      <c r="AY217" s="4"/>
      <c r="AZ217" s="4"/>
    </row>
    <row r="218" ht="27.0" customHeight="1">
      <c r="A218" s="13"/>
      <c r="B218" s="13"/>
      <c r="C218" s="11"/>
      <c r="D218" s="4"/>
      <c r="E218" s="4"/>
      <c r="F218" s="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AE218" s="4"/>
      <c r="AF218" s="4"/>
      <c r="AG218" s="4"/>
      <c r="AH218" s="4"/>
      <c r="AI218" s="4"/>
      <c r="AO218" s="4"/>
      <c r="AP218" s="4"/>
      <c r="AQ218" s="4"/>
      <c r="AR218" s="4"/>
      <c r="AS218" s="4"/>
      <c r="AY218" s="4"/>
      <c r="AZ218" s="4"/>
    </row>
    <row r="219" ht="27.0" customHeight="1">
      <c r="A219" s="13"/>
      <c r="B219" s="13"/>
      <c r="C219" s="11"/>
      <c r="D219" s="4"/>
      <c r="E219" s="4"/>
      <c r="F219" s="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AE219" s="4"/>
      <c r="AF219" s="4"/>
      <c r="AG219" s="4"/>
      <c r="AH219" s="4"/>
      <c r="AI219" s="4"/>
      <c r="AO219" s="4"/>
      <c r="AP219" s="4"/>
      <c r="AQ219" s="4"/>
      <c r="AR219" s="4"/>
      <c r="AS219" s="4"/>
      <c r="AY219" s="4"/>
      <c r="AZ219" s="4"/>
    </row>
    <row r="220" ht="27.0" customHeight="1">
      <c r="A220" s="13"/>
      <c r="B220" s="13"/>
      <c r="C220" s="11"/>
      <c r="D220" s="4"/>
      <c r="E220" s="4"/>
      <c r="F220" s="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AE220" s="4"/>
      <c r="AF220" s="4"/>
      <c r="AG220" s="4"/>
      <c r="AH220" s="4"/>
      <c r="AI220" s="4"/>
      <c r="AO220" s="4"/>
      <c r="AP220" s="4"/>
      <c r="AQ220" s="4"/>
      <c r="AR220" s="4"/>
      <c r="AS220" s="4"/>
      <c r="AY220" s="4"/>
      <c r="AZ220" s="4"/>
    </row>
    <row r="221" ht="27.0" customHeight="1">
      <c r="A221" s="13"/>
      <c r="B221" s="13"/>
      <c r="C221" s="11"/>
      <c r="D221" s="4"/>
      <c r="E221" s="4"/>
      <c r="F221" s="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AE221" s="4"/>
      <c r="AF221" s="4"/>
      <c r="AG221" s="4"/>
      <c r="AH221" s="4"/>
      <c r="AI221" s="4"/>
      <c r="AO221" s="4"/>
      <c r="AP221" s="4"/>
      <c r="AQ221" s="4"/>
      <c r="AR221" s="4"/>
      <c r="AS221" s="4"/>
      <c r="AY221" s="4"/>
      <c r="AZ221" s="4"/>
    </row>
    <row r="222" ht="27.0" customHeight="1">
      <c r="A222" s="13"/>
      <c r="B222" s="13"/>
      <c r="C222" s="11"/>
      <c r="D222" s="4"/>
      <c r="E222" s="4"/>
      <c r="F222" s="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AE222" s="4"/>
      <c r="AF222" s="4"/>
      <c r="AG222" s="4"/>
      <c r="AH222" s="4"/>
      <c r="AI222" s="4"/>
      <c r="AO222" s="4"/>
      <c r="AP222" s="4"/>
      <c r="AQ222" s="4"/>
      <c r="AR222" s="4"/>
      <c r="AS222" s="4"/>
      <c r="AY222" s="4"/>
      <c r="AZ222" s="4"/>
    </row>
    <row r="223" ht="27.0" customHeight="1">
      <c r="A223" s="13"/>
      <c r="B223" s="13"/>
      <c r="C223" s="11"/>
      <c r="D223" s="4"/>
      <c r="E223" s="4"/>
      <c r="F223" s="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AE223" s="4"/>
      <c r="AF223" s="4"/>
      <c r="AG223" s="4"/>
      <c r="AH223" s="4"/>
      <c r="AI223" s="4"/>
      <c r="AO223" s="4"/>
      <c r="AP223" s="4"/>
      <c r="AQ223" s="4"/>
      <c r="AR223" s="4"/>
      <c r="AS223" s="4"/>
      <c r="AY223" s="4"/>
      <c r="AZ223" s="4"/>
    </row>
    <row r="224" ht="27.0" customHeight="1">
      <c r="A224" s="13"/>
      <c r="B224" s="13"/>
      <c r="C224" s="11"/>
      <c r="D224" s="4"/>
      <c r="E224" s="4"/>
      <c r="F224" s="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AE224" s="4"/>
      <c r="AF224" s="4"/>
      <c r="AG224" s="4"/>
      <c r="AH224" s="4"/>
      <c r="AI224" s="4"/>
      <c r="AO224" s="4"/>
      <c r="AP224" s="4"/>
      <c r="AQ224" s="4"/>
      <c r="AR224" s="4"/>
      <c r="AS224" s="4"/>
      <c r="AY224" s="4"/>
      <c r="AZ224" s="4"/>
    </row>
    <row r="225" ht="27.0" customHeight="1">
      <c r="A225" s="13"/>
      <c r="B225" s="13"/>
      <c r="C225" s="11"/>
      <c r="D225" s="4"/>
      <c r="E225" s="4"/>
      <c r="F225" s="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AE225" s="4"/>
      <c r="AF225" s="4"/>
      <c r="AG225" s="4"/>
      <c r="AH225" s="4"/>
      <c r="AI225" s="4"/>
      <c r="AO225" s="4"/>
      <c r="AP225" s="4"/>
      <c r="AQ225" s="4"/>
      <c r="AR225" s="4"/>
      <c r="AS225" s="4"/>
      <c r="AY225" s="4"/>
      <c r="AZ225" s="4"/>
    </row>
    <row r="226" ht="27.0" customHeight="1">
      <c r="A226" s="13"/>
      <c r="B226" s="13"/>
      <c r="C226" s="11"/>
      <c r="D226" s="4"/>
      <c r="E226" s="4"/>
      <c r="F226" s="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AE226" s="4"/>
      <c r="AF226" s="4"/>
      <c r="AG226" s="4"/>
      <c r="AH226" s="4"/>
      <c r="AI226" s="4"/>
      <c r="AO226" s="4"/>
      <c r="AP226" s="4"/>
      <c r="AQ226" s="4"/>
      <c r="AR226" s="4"/>
      <c r="AS226" s="4"/>
      <c r="AY226" s="4"/>
      <c r="AZ226" s="4"/>
    </row>
    <row r="227" ht="27.0" customHeight="1">
      <c r="A227" s="13"/>
      <c r="B227" s="13"/>
      <c r="C227" s="11"/>
      <c r="D227" s="4"/>
      <c r="E227" s="4"/>
      <c r="F227" s="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AE227" s="4"/>
      <c r="AF227" s="4"/>
      <c r="AG227" s="4"/>
      <c r="AH227" s="4"/>
      <c r="AI227" s="4"/>
      <c r="AO227" s="4"/>
      <c r="AP227" s="4"/>
      <c r="AQ227" s="4"/>
      <c r="AR227" s="4"/>
      <c r="AS227" s="4"/>
      <c r="AY227" s="4"/>
      <c r="AZ227" s="4"/>
    </row>
    <row r="228" ht="27.0" customHeight="1">
      <c r="A228" s="13"/>
      <c r="B228" s="13"/>
      <c r="C228" s="11"/>
      <c r="D228" s="4"/>
      <c r="E228" s="4"/>
      <c r="F228" s="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AE228" s="4"/>
      <c r="AF228" s="4"/>
      <c r="AG228" s="4"/>
      <c r="AH228" s="4"/>
      <c r="AI228" s="4"/>
      <c r="AO228" s="4"/>
      <c r="AP228" s="4"/>
      <c r="AQ228" s="4"/>
      <c r="AR228" s="4"/>
      <c r="AS228" s="4"/>
      <c r="AY228" s="4"/>
      <c r="AZ228" s="4"/>
    </row>
    <row r="229" ht="27.0" customHeight="1">
      <c r="A229" s="13"/>
      <c r="B229" s="13"/>
      <c r="C229" s="11"/>
      <c r="D229" s="4"/>
      <c r="E229" s="4"/>
      <c r="F229" s="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AE229" s="4"/>
      <c r="AF229" s="4"/>
      <c r="AG229" s="4"/>
      <c r="AH229" s="4"/>
      <c r="AI229" s="4"/>
      <c r="AO229" s="4"/>
      <c r="AP229" s="4"/>
      <c r="AQ229" s="4"/>
      <c r="AR229" s="4"/>
      <c r="AS229" s="4"/>
      <c r="AY229" s="4"/>
      <c r="AZ229" s="4"/>
    </row>
    <row r="230" ht="27.0" customHeight="1">
      <c r="A230" s="13"/>
      <c r="B230" s="13"/>
      <c r="C230" s="11"/>
      <c r="D230" s="4"/>
      <c r="E230" s="4"/>
      <c r="F230" s="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AE230" s="4"/>
      <c r="AF230" s="4"/>
      <c r="AG230" s="4"/>
      <c r="AH230" s="4"/>
      <c r="AI230" s="4"/>
      <c r="AO230" s="4"/>
      <c r="AP230" s="4"/>
      <c r="AQ230" s="4"/>
      <c r="AR230" s="4"/>
      <c r="AS230" s="4"/>
      <c r="AY230" s="4"/>
      <c r="AZ230" s="4"/>
    </row>
    <row r="231" ht="27.0" customHeight="1">
      <c r="A231" s="13"/>
      <c r="B231" s="13"/>
      <c r="C231" s="11"/>
      <c r="D231" s="4"/>
      <c r="E231" s="4"/>
      <c r="F231" s="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AE231" s="4"/>
      <c r="AF231" s="4"/>
      <c r="AG231" s="4"/>
      <c r="AH231" s="4"/>
      <c r="AI231" s="4"/>
      <c r="AO231" s="4"/>
      <c r="AP231" s="4"/>
      <c r="AQ231" s="4"/>
      <c r="AR231" s="4"/>
      <c r="AS231" s="4"/>
      <c r="AY231" s="4"/>
      <c r="AZ231" s="4"/>
    </row>
    <row r="232" ht="27.0" customHeight="1">
      <c r="A232" s="13"/>
      <c r="B232" s="13"/>
      <c r="C232" s="11"/>
      <c r="D232" s="4"/>
      <c r="E232" s="4"/>
      <c r="F232" s="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AE232" s="4"/>
      <c r="AF232" s="4"/>
      <c r="AG232" s="4"/>
      <c r="AH232" s="4"/>
      <c r="AI232" s="4"/>
      <c r="AO232" s="4"/>
      <c r="AP232" s="4"/>
      <c r="AQ232" s="4"/>
      <c r="AR232" s="4"/>
      <c r="AS232" s="4"/>
      <c r="AY232" s="4"/>
      <c r="AZ232" s="4"/>
    </row>
    <row r="233" ht="27.0" customHeight="1">
      <c r="A233" s="13"/>
      <c r="B233" s="13"/>
      <c r="C233" s="11"/>
      <c r="D233" s="4"/>
      <c r="E233" s="4"/>
      <c r="F233" s="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AE233" s="4"/>
      <c r="AF233" s="4"/>
      <c r="AG233" s="4"/>
      <c r="AH233" s="4"/>
      <c r="AI233" s="4"/>
      <c r="AO233" s="4"/>
      <c r="AP233" s="4"/>
      <c r="AQ233" s="4"/>
      <c r="AR233" s="4"/>
      <c r="AS233" s="4"/>
      <c r="AY233" s="4"/>
      <c r="AZ233" s="4"/>
    </row>
    <row r="234" ht="27.0" customHeight="1">
      <c r="A234" s="13"/>
      <c r="B234" s="13"/>
      <c r="C234" s="11"/>
      <c r="D234" s="4"/>
      <c r="E234" s="4"/>
      <c r="F234" s="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AE234" s="4"/>
      <c r="AF234" s="4"/>
      <c r="AG234" s="4"/>
      <c r="AH234" s="4"/>
      <c r="AI234" s="4"/>
      <c r="AO234" s="4"/>
      <c r="AP234" s="4"/>
      <c r="AQ234" s="4"/>
      <c r="AR234" s="4"/>
      <c r="AS234" s="4"/>
      <c r="AY234" s="4"/>
      <c r="AZ234" s="4"/>
    </row>
    <row r="235" ht="27.0" customHeight="1">
      <c r="A235" s="13"/>
      <c r="B235" s="13"/>
      <c r="C235" s="11"/>
      <c r="D235" s="4"/>
      <c r="E235" s="4"/>
      <c r="F235" s="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AE235" s="4"/>
      <c r="AF235" s="4"/>
      <c r="AG235" s="4"/>
      <c r="AH235" s="4"/>
      <c r="AI235" s="4"/>
      <c r="AO235" s="4"/>
      <c r="AP235" s="4"/>
      <c r="AQ235" s="4"/>
      <c r="AR235" s="4"/>
      <c r="AS235" s="4"/>
      <c r="AY235" s="4"/>
      <c r="AZ235" s="4"/>
    </row>
    <row r="236" ht="27.0" customHeight="1">
      <c r="A236" s="13"/>
      <c r="B236" s="13"/>
      <c r="C236" s="11"/>
      <c r="D236" s="4"/>
      <c r="E236" s="4"/>
      <c r="F236" s="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AE236" s="4"/>
      <c r="AF236" s="4"/>
      <c r="AG236" s="4"/>
      <c r="AH236" s="4"/>
      <c r="AI236" s="4"/>
      <c r="AO236" s="4"/>
      <c r="AP236" s="4"/>
      <c r="AQ236" s="4"/>
      <c r="AR236" s="4"/>
      <c r="AS236" s="4"/>
      <c r="AY236" s="4"/>
      <c r="AZ236" s="4"/>
    </row>
    <row r="237" ht="27.0" customHeight="1">
      <c r="A237" s="13"/>
      <c r="B237" s="13"/>
      <c r="C237" s="11"/>
      <c r="D237" s="4"/>
      <c r="E237" s="4"/>
      <c r="F237" s="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AE237" s="4"/>
      <c r="AF237" s="4"/>
      <c r="AG237" s="4"/>
      <c r="AH237" s="4"/>
      <c r="AI237" s="4"/>
      <c r="AO237" s="4"/>
      <c r="AP237" s="4"/>
      <c r="AQ237" s="4"/>
      <c r="AR237" s="4"/>
      <c r="AS237" s="4"/>
      <c r="AY237" s="4"/>
      <c r="AZ237" s="4"/>
    </row>
    <row r="238" ht="27.0" customHeight="1">
      <c r="A238" s="13"/>
      <c r="B238" s="13"/>
      <c r="C238" s="11"/>
      <c r="D238" s="4"/>
      <c r="E238" s="4"/>
      <c r="F238" s="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AE238" s="4"/>
      <c r="AF238" s="4"/>
      <c r="AG238" s="4"/>
      <c r="AH238" s="4"/>
      <c r="AI238" s="4"/>
      <c r="AO238" s="4"/>
      <c r="AP238" s="4"/>
      <c r="AQ238" s="4"/>
      <c r="AR238" s="4"/>
      <c r="AS238" s="4"/>
      <c r="AY238" s="4"/>
      <c r="AZ238" s="4"/>
    </row>
    <row r="239" ht="27.0" customHeight="1">
      <c r="A239" s="13"/>
      <c r="B239" s="13"/>
      <c r="C239" s="11"/>
      <c r="D239" s="4"/>
      <c r="E239" s="4"/>
      <c r="F239" s="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AE239" s="4"/>
      <c r="AF239" s="4"/>
      <c r="AG239" s="4"/>
      <c r="AH239" s="4"/>
      <c r="AI239" s="4"/>
      <c r="AO239" s="4"/>
      <c r="AP239" s="4"/>
      <c r="AQ239" s="4"/>
      <c r="AR239" s="4"/>
      <c r="AS239" s="4"/>
      <c r="AY239" s="4"/>
      <c r="AZ239" s="4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0">
    <mergeCell ref="H13:I14"/>
    <mergeCell ref="E15:G15"/>
    <mergeCell ref="E16:G16"/>
    <mergeCell ref="E17:G17"/>
    <mergeCell ref="E18:G18"/>
    <mergeCell ref="H19:I19"/>
    <mergeCell ref="H20:I21"/>
    <mergeCell ref="E19:G19"/>
    <mergeCell ref="E22:G22"/>
    <mergeCell ref="E23:G23"/>
    <mergeCell ref="E24:G24"/>
    <mergeCell ref="E25:G25"/>
    <mergeCell ref="E26:G26"/>
    <mergeCell ref="E27:G27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H38:I38"/>
    <mergeCell ref="H39:I39"/>
    <mergeCell ref="H26:I26"/>
    <mergeCell ref="H27:I28"/>
    <mergeCell ref="H33:I33"/>
    <mergeCell ref="H34:I34"/>
    <mergeCell ref="H35:I35"/>
    <mergeCell ref="H36:I36"/>
    <mergeCell ref="H37:I37"/>
    <mergeCell ref="AE27:AF28"/>
    <mergeCell ref="AE34:AF35"/>
    <mergeCell ref="AE26:AF26"/>
    <mergeCell ref="AO27:AP28"/>
    <mergeCell ref="R33:S33"/>
    <mergeCell ref="R34:S35"/>
    <mergeCell ref="AO34:AP35"/>
    <mergeCell ref="R27:S28"/>
    <mergeCell ref="R26:U26"/>
    <mergeCell ref="AB15:AD15"/>
    <mergeCell ref="AB16:AD16"/>
    <mergeCell ref="H12:I12"/>
    <mergeCell ref="R12:S12"/>
    <mergeCell ref="AE12:AF12"/>
    <mergeCell ref="AO12:AP12"/>
    <mergeCell ref="R13:S14"/>
    <mergeCell ref="AE13:AF14"/>
    <mergeCell ref="AO13:AP14"/>
    <mergeCell ref="AB12:AD12"/>
    <mergeCell ref="A1:C2"/>
    <mergeCell ref="A3:B3"/>
    <mergeCell ref="J4:L4"/>
    <mergeCell ref="AG4:AI4"/>
    <mergeCell ref="E5:G5"/>
    <mergeCell ref="AE5:AF5"/>
    <mergeCell ref="A6:C6"/>
    <mergeCell ref="T4:V4"/>
    <mergeCell ref="R5:S5"/>
    <mergeCell ref="R6:S7"/>
    <mergeCell ref="AE6:AF7"/>
    <mergeCell ref="AB5:AD5"/>
    <mergeCell ref="AB8:AD8"/>
    <mergeCell ref="AB9:AD9"/>
    <mergeCell ref="AQ4:AS4"/>
    <mergeCell ref="AO5:AP5"/>
    <mergeCell ref="AO6:AP7"/>
    <mergeCell ref="AO26:AR26"/>
    <mergeCell ref="H5:I5"/>
    <mergeCell ref="H6:I7"/>
    <mergeCell ref="A7:C7"/>
    <mergeCell ref="E8:G8"/>
    <mergeCell ref="E9:G9"/>
    <mergeCell ref="E10:G10"/>
    <mergeCell ref="E11:G11"/>
    <mergeCell ref="D6:D7"/>
    <mergeCell ref="AE33:AF33"/>
    <mergeCell ref="AO33:AP33"/>
    <mergeCell ref="E12:G12"/>
    <mergeCell ref="D13:D14"/>
    <mergeCell ref="D20:D21"/>
    <mergeCell ref="AB18:AD18"/>
    <mergeCell ref="AB19:AD19"/>
    <mergeCell ref="AB22:AD22"/>
    <mergeCell ref="AB23:AD23"/>
    <mergeCell ref="AB24:AD24"/>
    <mergeCell ref="AB25:AD25"/>
    <mergeCell ref="R19:S19"/>
    <mergeCell ref="AE19:AF19"/>
    <mergeCell ref="AO19:AP19"/>
    <mergeCell ref="R20:S21"/>
    <mergeCell ref="AE20:AF21"/>
    <mergeCell ref="AO20:AP21"/>
    <mergeCell ref="AB17:AD17"/>
    <mergeCell ref="AB10:AD10"/>
    <mergeCell ref="AB11:AD11"/>
  </mergeCells>
  <dataValidations>
    <dataValidation type="list" allowBlank="1" showErrorMessage="1" sqref="H6 R6 AE6 AO6 H13 R13 AE13 AO13 H20 R20 AE20 AO20 H27 R27 AE27 AO27 R34 AE34 AO34">
      <formula1>"Fatigué,Normal,En Forme"</formula1>
    </dataValidation>
    <dataValidation type="list" allowBlank="1" showErrorMessage="1" sqref="L7:L10 V7:V10 AI7:AI10 AS7:AS10 L14:L17 V14:V17 AI14:AI17 AS14:AS17 L21:L25 V21:V25 AI21:AI25 AS21:AS25 L28:L31 V28:V31 AI28:AI31 AS28:AS31">
      <formula1>"100%-80%,80%-50%,&lt;50%"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2023-10-04T07:59:31Z</dcterms:created>
  <dc:creator>Dominic Niemand</dc:creator>
</cp:coreProperties>
</file>